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kal\Documents\מליאה 1020\"/>
    </mc:Choice>
  </mc:AlternateContent>
  <bookViews>
    <workbookView xWindow="0" yWindow="0" windowWidth="24000" windowHeight="9216" activeTab="1"/>
  </bookViews>
  <sheets>
    <sheet name="סגירת תברים סופיים" sheetId="1" r:id="rId1"/>
    <sheet name="עדכוני תקציב תברים" sheetId="2" r:id="rId2"/>
  </sheets>
  <definedNames>
    <definedName name="_xlnm._FilterDatabase" localSheetId="0" hidden="1">'סגירת תברים סופיים'!$B$1:$I$26</definedName>
    <definedName name="_xlnm.Print_Area" localSheetId="0">'סגירת תברים סופיים'!$A$1:$H$42</definedName>
    <definedName name="_xlnm.Print_Area" localSheetId="1">'עדכוני תקציב תברים'!$B$1:$I$12</definedName>
    <definedName name="_xlnm.Print_Titles" localSheetId="0">'סגירת תברים סופיים'!$1:$1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2" l="1"/>
  <c r="E10" i="2"/>
  <c r="D10" i="2"/>
  <c r="G41" i="1"/>
  <c r="G40" i="1"/>
  <c r="G39" i="1"/>
  <c r="G38" i="1"/>
  <c r="G36" i="1"/>
  <c r="G35" i="1"/>
  <c r="G34" i="1"/>
  <c r="G30" i="1"/>
  <c r="G29" i="1"/>
  <c r="E28" i="1"/>
  <c r="H28" i="1" s="1"/>
  <c r="H27" i="1"/>
  <c r="F27" i="1"/>
  <c r="G26" i="1"/>
  <c r="G25" i="1"/>
  <c r="G23" i="1"/>
  <c r="G21" i="1"/>
  <c r="G20" i="1"/>
  <c r="F19" i="1"/>
  <c r="F18" i="1"/>
  <c r="G17" i="1"/>
  <c r="G16" i="1"/>
  <c r="E15" i="1"/>
  <c r="G14" i="1"/>
  <c r="F13" i="1"/>
  <c r="G12" i="1"/>
  <c r="G11" i="1"/>
  <c r="G9" i="1"/>
  <c r="F8" i="1"/>
  <c r="E8" i="1"/>
  <c r="G8" i="1" s="1"/>
  <c r="G7" i="1"/>
  <c r="F5" i="1"/>
  <c r="E5" i="1"/>
  <c r="F4" i="1"/>
  <c r="G3" i="1"/>
  <c r="G2" i="1"/>
  <c r="G8" i="2" l="1"/>
  <c r="G7" i="2" l="1"/>
  <c r="G10" i="2" s="1"/>
  <c r="F3" i="2"/>
  <c r="F4" i="2"/>
  <c r="F5" i="2"/>
  <c r="F6" i="2"/>
  <c r="F2" i="2"/>
  <c r="F10" i="2" l="1"/>
  <c r="G11" i="2" s="1"/>
</calcChain>
</file>

<file path=xl/sharedStrings.xml><?xml version="1.0" encoding="utf-8"?>
<sst xmlns="http://schemas.openxmlformats.org/spreadsheetml/2006/main" count="117" uniqueCount="69">
  <si>
    <t>תבר</t>
  </si>
  <si>
    <t>שם תבר</t>
  </si>
  <si>
    <t>תקציב הכנסות</t>
  </si>
  <si>
    <t>תקציב הוצאות</t>
  </si>
  <si>
    <t>ביצוע הכנסות</t>
  </si>
  <si>
    <t>ביצוע הוצאות</t>
  </si>
  <si>
    <t>יתרה</t>
  </si>
  <si>
    <t>לסגור</t>
  </si>
  <si>
    <t>דרכים חקלאיות בטחוניות בסער וביחיעם 2012</t>
  </si>
  <si>
    <t>שיפוץ אולם ספורט בי"ס אופק</t>
  </si>
  <si>
    <t>כ.מסריק-שיפוץ ושדרוג בית מוסדות</t>
  </si>
  <si>
    <t>שיפוץ גרורי כיבוי 2017</t>
  </si>
  <si>
    <t>שביל יוממות לאופניים-קטע כברי עברון 2018</t>
  </si>
  <si>
    <t>נס עמים בניית גן ילדים</t>
  </si>
  <si>
    <t>מערכות מים ביוב וכיבוי אש בכפר מסריק</t>
  </si>
  <si>
    <t>השלמה לשירותי נכים 2017</t>
  </si>
  <si>
    <t>כביש 859 קטע כביש 4 ל-70</t>
  </si>
  <si>
    <t>ציוד לצוותי צח"י בישובים 2018</t>
  </si>
  <si>
    <t>שיפוץ מקווה בנתיב השיירה</t>
  </si>
  <si>
    <t>כביש 89 כברי נהריה</t>
  </si>
  <si>
    <t>צמצום התרבות כלבים 2018</t>
  </si>
  <si>
    <t>קירוי מגרש/ הצללה ביס מקיף השלום בדנון</t>
  </si>
  <si>
    <t>שיפוץ מקלטים 2019</t>
  </si>
  <si>
    <t>גן אפק- נגישות פיזית</t>
  </si>
  <si>
    <t>קידום נוער-השלמה לעב' בטיחות מרכז השכלה לנוער הילה</t>
  </si>
  <si>
    <t>שיפוץ מקוואות נשים נתיב השיירה 2019</t>
  </si>
  <si>
    <t>פסטיבל ים של גליל מערבי 2019</t>
  </si>
  <si>
    <t>ימי אימוץ כלבים וחתולים 2019</t>
  </si>
  <si>
    <t>ביס שיח -תקציב למרכיבי ביטחון</t>
  </si>
  <si>
    <t>אילון שער חשמלי אחורי</t>
  </si>
  <si>
    <t>ביס נטעים עבודות עפר</t>
  </si>
  <si>
    <t>שדרוג תשתיות בקיבוץ כברי</t>
  </si>
  <si>
    <t>הלוואות 2020- פיתוח ושקל מול שקל</t>
  </si>
  <si>
    <t>תשתיות 28 יח"ד לוחמי</t>
  </si>
  <si>
    <t>עבודות בישובים</t>
  </si>
  <si>
    <t>חצר ראשונים בכפר מסריק</t>
  </si>
  <si>
    <t>מבנה בית המועצה-שיפוץ משרדים בבניין המועצה</t>
  </si>
  <si>
    <t>תקציב מאושר</t>
  </si>
  <si>
    <t>תקציב חדש</t>
  </si>
  <si>
    <t>הגדלה</t>
  </si>
  <si>
    <t>הקטנה</t>
  </si>
  <si>
    <t>הערות</t>
  </si>
  <si>
    <t>הגדלת סעיף 521</t>
  </si>
  <si>
    <t>הקטנת  סעיף 521</t>
  </si>
  <si>
    <t>הגדלת סעיף 530</t>
  </si>
  <si>
    <t>הגדלת סעיף 541</t>
  </si>
  <si>
    <t>הגדלה סעיף 541</t>
  </si>
  <si>
    <t>היטל סלילת כבישים</t>
  </si>
  <si>
    <t>השתת. בעלים</t>
  </si>
  <si>
    <t>היטל חלף השבחה</t>
  </si>
  <si>
    <t>העב' מתב"ר הלוואה</t>
  </si>
  <si>
    <t>מקרא:</t>
  </si>
  <si>
    <t>מצובה השלמת מעגל תנועה מרכזי 2018</t>
  </si>
  <si>
    <t>ב'ס גלים נגישות אקוסטית חושית</t>
  </si>
  <si>
    <t>גן בוסתן הגליל נגישות פיזית</t>
  </si>
  <si>
    <t>בי''ס מעיינות כברי נגישות אקוסטית חושית</t>
  </si>
  <si>
    <t>כברי שיקום גדר ביטחון היקפית</t>
  </si>
  <si>
    <t>עראמשה שיקום גדר היקפית</t>
  </si>
  <si>
    <t>תכנית הוליסטית לקוד ורובוטיקה תשפ במוסח</t>
  </si>
  <si>
    <t>דנון גידור ב'ס יסודי ומקיף</t>
  </si>
  <si>
    <t>פיתוח מערכת מידע מיחשוב 2017</t>
  </si>
  <si>
    <t>בי'ס נירים שינויים והתאמות במוסדות חינוך</t>
  </si>
  <si>
    <t>שיפוץ אולם מופעים כברי</t>
  </si>
  <si>
    <t>בי'ס חופי הגליל עיצוב חזות מוסדות חינוך</t>
  </si>
  <si>
    <t>ימי אימוץ אזוריים מטה אשר 2018</t>
  </si>
  <si>
    <t>רענון רכבי ביטחון כברי מצובה שבי ציון</t>
  </si>
  <si>
    <t>בי'ס מ. השלום דנון שינויים והתאמות במוסדות חינוך</t>
  </si>
  <si>
    <t>גנרטורים לחמ''ל צחי-אדמית, חניתה,עראמשה,רה"נ</t>
  </si>
  <si>
    <t>מיחזור הלוואות הביוב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</si>
</sst>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(* #,##0.00_);_(* \(#,##0.00\);_(* &quot;-&quot;??_);_(@_)"/>
  </numFmts>
  <fonts count="10" x14ac:knownFonts="1"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b/>
      <sz val="11"/>
      <color rgb="FFFF0000"/>
      <name val="Calibri"/>
      <family val="2"/>
    </font>
    <font>
      <b/>
      <u/>
      <sz val="10"/>
      <color indexed="8"/>
      <name val="Arial"/>
      <family val="2"/>
    </font>
    <font>
      <sz val="11"/>
      <color indexed="8"/>
      <name val="Calibri"/>
      <charset val="177"/>
    </font>
  </fonts>
  <fills count="8">
    <fill>
      <patternFill patternType="none"/>
    </fill>
    <fill>
      <patternFill patternType="gray125"/>
    </fill>
    <fill>
      <patternFill patternType="solid">
        <fgColor indexed="49"/>
        <bgColor indexed="0"/>
      </patternFill>
    </fill>
    <fill>
      <patternFill patternType="solid">
        <fgColor theme="9" tint="0.79998168889431442"/>
        <bgColor indexed="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/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rgb="FF000000"/>
      </top>
      <bottom style="medium">
        <color indexed="8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medium">
        <color indexed="64"/>
      </right>
      <top/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22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1" applyFont="1" applyFill="1" applyBorder="1" applyAlignment="1">
      <alignment horizontal="center" vertical="center" wrapText="1"/>
    </xf>
    <xf numFmtId="164" fontId="2" fillId="2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wrapText="1"/>
    </xf>
    <xf numFmtId="164" fontId="3" fillId="0" borderId="3" xfId="1" applyFont="1" applyFill="1" applyBorder="1" applyAlignment="1">
      <alignment horizontal="right" wrapText="1"/>
    </xf>
    <xf numFmtId="164" fontId="3" fillId="0" borderId="4" xfId="1" applyFont="1" applyFill="1" applyBorder="1" applyAlignment="1">
      <alignment horizontal="right" wrapText="1"/>
    </xf>
    <xf numFmtId="0" fontId="0" fillId="0" borderId="0" xfId="0" applyAlignment="1"/>
    <xf numFmtId="0" fontId="5" fillId="0" borderId="3" xfId="0" applyFont="1" applyFill="1" applyBorder="1" applyAlignment="1">
      <alignment wrapText="1"/>
    </xf>
    <xf numFmtId="0" fontId="1" fillId="0" borderId="0" xfId="0" applyFont="1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4" borderId="0" xfId="0" applyFont="1" applyFill="1" applyAlignment="1">
      <alignment horizontal="right"/>
    </xf>
    <xf numFmtId="0" fontId="5" fillId="0" borderId="6" xfId="0" applyFont="1" applyFill="1" applyBorder="1" applyAlignment="1">
      <alignment wrapText="1"/>
    </xf>
    <xf numFmtId="164" fontId="6" fillId="0" borderId="6" xfId="1" applyFont="1" applyFill="1" applyBorder="1" applyAlignment="1">
      <alignment horizontal="right" wrapText="1"/>
    </xf>
    <xf numFmtId="0" fontId="6" fillId="0" borderId="3" xfId="0" applyFont="1" applyFill="1" applyBorder="1" applyAlignment="1">
      <alignment wrapText="1"/>
    </xf>
    <xf numFmtId="164" fontId="6" fillId="0" borderId="3" xfId="1" applyFont="1" applyFill="1" applyBorder="1" applyAlignment="1">
      <alignment horizontal="right" wrapText="1"/>
    </xf>
    <xf numFmtId="164" fontId="6" fillId="7" borderId="6" xfId="1" applyFont="1" applyFill="1" applyBorder="1" applyAlignment="1">
      <alignment horizontal="right" wrapText="1"/>
    </xf>
    <xf numFmtId="164" fontId="6" fillId="7" borderId="3" xfId="1" applyFont="1" applyFill="1" applyBorder="1" applyAlignment="1">
      <alignment horizontal="right" wrapText="1"/>
    </xf>
    <xf numFmtId="164" fontId="4" fillId="3" borderId="9" xfId="1" applyFont="1" applyFill="1" applyBorder="1" applyAlignment="1">
      <alignment horizontal="right" vertical="center" wrapText="1"/>
    </xf>
    <xf numFmtId="0" fontId="1" fillId="4" borderId="11" xfId="0" applyFont="1" applyFill="1" applyBorder="1" applyAlignment="1">
      <alignment horizontal="right"/>
    </xf>
    <xf numFmtId="0" fontId="3" fillId="0" borderId="13" xfId="0" applyFont="1" applyFill="1" applyBorder="1" applyAlignment="1">
      <alignment wrapText="1"/>
    </xf>
    <xf numFmtId="164" fontId="3" fillId="0" borderId="13" xfId="1" applyFont="1" applyFill="1" applyBorder="1" applyAlignment="1">
      <alignment horizontal="right" wrapText="1"/>
    </xf>
    <xf numFmtId="164" fontId="3" fillId="0" borderId="14" xfId="1" applyFont="1" applyFill="1" applyBorder="1" applyAlignment="1">
      <alignment horizontal="right" wrapText="1"/>
    </xf>
    <xf numFmtId="0" fontId="2" fillId="2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wrapText="1"/>
    </xf>
    <xf numFmtId="0" fontId="6" fillId="0" borderId="7" xfId="0" applyFont="1" applyFill="1" applyBorder="1" applyAlignment="1">
      <alignment wrapText="1"/>
    </xf>
    <xf numFmtId="0" fontId="2" fillId="2" borderId="8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2" fillId="6" borderId="1" xfId="1" applyFont="1" applyFill="1" applyBorder="1" applyAlignment="1">
      <alignment horizontal="center" vertical="center" wrapText="1"/>
    </xf>
    <xf numFmtId="164" fontId="7" fillId="2" borderId="1" xfId="1" applyFont="1" applyFill="1" applyBorder="1" applyAlignment="1">
      <alignment horizontal="center" vertical="center" wrapText="1"/>
    </xf>
    <xf numFmtId="164" fontId="2" fillId="2" borderId="18" xfId="1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wrapText="1"/>
    </xf>
    <xf numFmtId="164" fontId="6" fillId="0" borderId="20" xfId="1" applyFont="1" applyFill="1" applyBorder="1" applyAlignment="1">
      <alignment horizontal="right" wrapText="1"/>
    </xf>
    <xf numFmtId="0" fontId="6" fillId="5" borderId="10" xfId="0" applyFont="1" applyFill="1" applyBorder="1" applyAlignment="1">
      <alignment wrapText="1"/>
    </xf>
    <xf numFmtId="164" fontId="6" fillId="0" borderId="21" xfId="1" applyFont="1" applyFill="1" applyBorder="1" applyAlignment="1">
      <alignment horizontal="right" wrapText="1"/>
    </xf>
    <xf numFmtId="0" fontId="0" fillId="0" borderId="22" xfId="0" applyBorder="1" applyAlignment="1"/>
    <xf numFmtId="0" fontId="1" fillId="0" borderId="5" xfId="0" applyFont="1" applyBorder="1"/>
    <xf numFmtId="0" fontId="0" fillId="0" borderId="15" xfId="0" applyBorder="1"/>
    <xf numFmtId="0" fontId="8" fillId="0" borderId="0" xfId="0" applyFont="1" applyAlignment="1">
      <alignment horizontal="center" vertical="center" wrapText="1"/>
    </xf>
    <xf numFmtId="0" fontId="1" fillId="4" borderId="23" xfId="0" applyFont="1" applyFill="1" applyBorder="1" applyAlignment="1">
      <alignment horizontal="right"/>
    </xf>
    <xf numFmtId="0" fontId="2" fillId="2" borderId="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wrapText="1"/>
    </xf>
    <xf numFmtId="164" fontId="3" fillId="0" borderId="11" xfId="1" applyFont="1" applyFill="1" applyBorder="1" applyAlignment="1">
      <alignment horizontal="right" wrapText="1"/>
    </xf>
    <xf numFmtId="0" fontId="9" fillId="0" borderId="12" xfId="0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24" xfId="0" applyBorder="1"/>
    <xf numFmtId="0" fontId="0" fillId="0" borderId="25" xfId="0" applyBorder="1"/>
    <xf numFmtId="43" fontId="0" fillId="7" borderId="24" xfId="0" applyNumberFormat="1" applyFill="1" applyBorder="1"/>
    <xf numFmtId="43" fontId="0" fillId="7" borderId="25" xfId="0" applyNumberFormat="1" applyFill="1" applyBorder="1"/>
    <xf numFmtId="164" fontId="0" fillId="0" borderId="27" xfId="0" applyNumberFormat="1" applyBorder="1"/>
    <xf numFmtId="164" fontId="0" fillId="0" borderId="28" xfId="0" applyNumberFormat="1" applyBorder="1"/>
    <xf numFmtId="164" fontId="6" fillId="0" borderId="4" xfId="1" applyFont="1" applyFill="1" applyBorder="1" applyAlignment="1">
      <alignment horizontal="right" wrapText="1"/>
    </xf>
    <xf numFmtId="0" fontId="0" fillId="0" borderId="26" xfId="0" applyBorder="1"/>
  </cellXfs>
  <cellStyles count="2">
    <cellStyle name="Comma" xfId="1" builtinId="3"/>
    <cellStyle name="Normal" xfId="0" builtinId="0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244"/>
  <sheetViews>
    <sheetView rightToLeft="1" workbookViewId="0">
      <pane ySplit="1" topLeftCell="A2" activePane="bottomLeft" state="frozen"/>
      <selection pane="bottomLeft" activeCell="H42" sqref="A1:H42"/>
    </sheetView>
  </sheetViews>
  <sheetFormatPr defaultRowHeight="13.2" x14ac:dyDescent="0.25"/>
  <cols>
    <col min="1" max="1" width="7.5546875" style="47" customWidth="1"/>
    <col min="2" max="2" width="44.44140625" customWidth="1"/>
    <col min="3" max="3" width="14.5546875" customWidth="1"/>
    <col min="4" max="4" width="15.33203125" customWidth="1"/>
    <col min="5" max="5" width="14.5546875" customWidth="1"/>
    <col min="6" max="6" width="15.33203125" customWidth="1"/>
    <col min="7" max="7" width="7.44140625" customWidth="1"/>
    <col min="8" max="8" width="12" style="13" bestFit="1" customWidth="1"/>
    <col min="257" max="257" width="7.5546875" customWidth="1"/>
    <col min="258" max="258" width="44.44140625" customWidth="1"/>
    <col min="259" max="259" width="14.5546875" customWidth="1"/>
    <col min="260" max="260" width="15.33203125" customWidth="1"/>
    <col min="261" max="261" width="14.5546875" customWidth="1"/>
    <col min="262" max="262" width="15.33203125" customWidth="1"/>
    <col min="263" max="263" width="7.44140625" customWidth="1"/>
    <col min="264" max="264" width="12" bestFit="1" customWidth="1"/>
    <col min="513" max="513" width="7.5546875" customWidth="1"/>
    <col min="514" max="514" width="44.44140625" customWidth="1"/>
    <col min="515" max="515" width="14.5546875" customWidth="1"/>
    <col min="516" max="516" width="15.33203125" customWidth="1"/>
    <col min="517" max="517" width="14.5546875" customWidth="1"/>
    <col min="518" max="518" width="15.33203125" customWidth="1"/>
    <col min="519" max="519" width="7.44140625" customWidth="1"/>
    <col min="520" max="520" width="12" bestFit="1" customWidth="1"/>
    <col min="769" max="769" width="7.5546875" customWidth="1"/>
    <col min="770" max="770" width="44.44140625" customWidth="1"/>
    <col min="771" max="771" width="14.5546875" customWidth="1"/>
    <col min="772" max="772" width="15.33203125" customWidth="1"/>
    <col min="773" max="773" width="14.5546875" customWidth="1"/>
    <col min="774" max="774" width="15.33203125" customWidth="1"/>
    <col min="775" max="775" width="7.44140625" customWidth="1"/>
    <col min="776" max="776" width="12" bestFit="1" customWidth="1"/>
    <col min="1025" max="1025" width="7.5546875" customWidth="1"/>
    <col min="1026" max="1026" width="44.44140625" customWidth="1"/>
    <col min="1027" max="1027" width="14.5546875" customWidth="1"/>
    <col min="1028" max="1028" width="15.33203125" customWidth="1"/>
    <col min="1029" max="1029" width="14.5546875" customWidth="1"/>
    <col min="1030" max="1030" width="15.33203125" customWidth="1"/>
    <col min="1031" max="1031" width="7.44140625" customWidth="1"/>
    <col min="1032" max="1032" width="12" bestFit="1" customWidth="1"/>
    <col min="1281" max="1281" width="7.5546875" customWidth="1"/>
    <col min="1282" max="1282" width="44.44140625" customWidth="1"/>
    <col min="1283" max="1283" width="14.5546875" customWidth="1"/>
    <col min="1284" max="1284" width="15.33203125" customWidth="1"/>
    <col min="1285" max="1285" width="14.5546875" customWidth="1"/>
    <col min="1286" max="1286" width="15.33203125" customWidth="1"/>
    <col min="1287" max="1287" width="7.44140625" customWidth="1"/>
    <col min="1288" max="1288" width="12" bestFit="1" customWidth="1"/>
    <col min="1537" max="1537" width="7.5546875" customWidth="1"/>
    <col min="1538" max="1538" width="44.44140625" customWidth="1"/>
    <col min="1539" max="1539" width="14.5546875" customWidth="1"/>
    <col min="1540" max="1540" width="15.33203125" customWidth="1"/>
    <col min="1541" max="1541" width="14.5546875" customWidth="1"/>
    <col min="1542" max="1542" width="15.33203125" customWidth="1"/>
    <col min="1543" max="1543" width="7.44140625" customWidth="1"/>
    <col min="1544" max="1544" width="12" bestFit="1" customWidth="1"/>
    <col min="1793" max="1793" width="7.5546875" customWidth="1"/>
    <col min="1794" max="1794" width="44.44140625" customWidth="1"/>
    <col min="1795" max="1795" width="14.5546875" customWidth="1"/>
    <col min="1796" max="1796" width="15.33203125" customWidth="1"/>
    <col min="1797" max="1797" width="14.5546875" customWidth="1"/>
    <col min="1798" max="1798" width="15.33203125" customWidth="1"/>
    <col min="1799" max="1799" width="7.44140625" customWidth="1"/>
    <col min="1800" max="1800" width="12" bestFit="1" customWidth="1"/>
    <col min="2049" max="2049" width="7.5546875" customWidth="1"/>
    <col min="2050" max="2050" width="44.44140625" customWidth="1"/>
    <col min="2051" max="2051" width="14.5546875" customWidth="1"/>
    <col min="2052" max="2052" width="15.33203125" customWidth="1"/>
    <col min="2053" max="2053" width="14.5546875" customWidth="1"/>
    <col min="2054" max="2054" width="15.33203125" customWidth="1"/>
    <col min="2055" max="2055" width="7.44140625" customWidth="1"/>
    <col min="2056" max="2056" width="12" bestFit="1" customWidth="1"/>
    <col min="2305" max="2305" width="7.5546875" customWidth="1"/>
    <col min="2306" max="2306" width="44.44140625" customWidth="1"/>
    <col min="2307" max="2307" width="14.5546875" customWidth="1"/>
    <col min="2308" max="2308" width="15.33203125" customWidth="1"/>
    <col min="2309" max="2309" width="14.5546875" customWidth="1"/>
    <col min="2310" max="2310" width="15.33203125" customWidth="1"/>
    <col min="2311" max="2311" width="7.44140625" customWidth="1"/>
    <col min="2312" max="2312" width="12" bestFit="1" customWidth="1"/>
    <col min="2561" max="2561" width="7.5546875" customWidth="1"/>
    <col min="2562" max="2562" width="44.44140625" customWidth="1"/>
    <col min="2563" max="2563" width="14.5546875" customWidth="1"/>
    <col min="2564" max="2564" width="15.33203125" customWidth="1"/>
    <col min="2565" max="2565" width="14.5546875" customWidth="1"/>
    <col min="2566" max="2566" width="15.33203125" customWidth="1"/>
    <col min="2567" max="2567" width="7.44140625" customWidth="1"/>
    <col min="2568" max="2568" width="12" bestFit="1" customWidth="1"/>
    <col min="2817" max="2817" width="7.5546875" customWidth="1"/>
    <col min="2818" max="2818" width="44.44140625" customWidth="1"/>
    <col min="2819" max="2819" width="14.5546875" customWidth="1"/>
    <col min="2820" max="2820" width="15.33203125" customWidth="1"/>
    <col min="2821" max="2821" width="14.5546875" customWidth="1"/>
    <col min="2822" max="2822" width="15.33203125" customWidth="1"/>
    <col min="2823" max="2823" width="7.44140625" customWidth="1"/>
    <col min="2824" max="2824" width="12" bestFit="1" customWidth="1"/>
    <col min="3073" max="3073" width="7.5546875" customWidth="1"/>
    <col min="3074" max="3074" width="44.44140625" customWidth="1"/>
    <col min="3075" max="3075" width="14.5546875" customWidth="1"/>
    <col min="3076" max="3076" width="15.33203125" customWidth="1"/>
    <col min="3077" max="3077" width="14.5546875" customWidth="1"/>
    <col min="3078" max="3078" width="15.33203125" customWidth="1"/>
    <col min="3079" max="3079" width="7.44140625" customWidth="1"/>
    <col min="3080" max="3080" width="12" bestFit="1" customWidth="1"/>
    <col min="3329" max="3329" width="7.5546875" customWidth="1"/>
    <col min="3330" max="3330" width="44.44140625" customWidth="1"/>
    <col min="3331" max="3331" width="14.5546875" customWidth="1"/>
    <col min="3332" max="3332" width="15.33203125" customWidth="1"/>
    <col min="3333" max="3333" width="14.5546875" customWidth="1"/>
    <col min="3334" max="3334" width="15.33203125" customWidth="1"/>
    <col min="3335" max="3335" width="7.44140625" customWidth="1"/>
    <col min="3336" max="3336" width="12" bestFit="1" customWidth="1"/>
    <col min="3585" max="3585" width="7.5546875" customWidth="1"/>
    <col min="3586" max="3586" width="44.44140625" customWidth="1"/>
    <col min="3587" max="3587" width="14.5546875" customWidth="1"/>
    <col min="3588" max="3588" width="15.33203125" customWidth="1"/>
    <col min="3589" max="3589" width="14.5546875" customWidth="1"/>
    <col min="3590" max="3590" width="15.33203125" customWidth="1"/>
    <col min="3591" max="3591" width="7.44140625" customWidth="1"/>
    <col min="3592" max="3592" width="12" bestFit="1" customWidth="1"/>
    <col min="3841" max="3841" width="7.5546875" customWidth="1"/>
    <col min="3842" max="3842" width="44.44140625" customWidth="1"/>
    <col min="3843" max="3843" width="14.5546875" customWidth="1"/>
    <col min="3844" max="3844" width="15.33203125" customWidth="1"/>
    <col min="3845" max="3845" width="14.5546875" customWidth="1"/>
    <col min="3846" max="3846" width="15.33203125" customWidth="1"/>
    <col min="3847" max="3847" width="7.44140625" customWidth="1"/>
    <col min="3848" max="3848" width="12" bestFit="1" customWidth="1"/>
    <col min="4097" max="4097" width="7.5546875" customWidth="1"/>
    <col min="4098" max="4098" width="44.44140625" customWidth="1"/>
    <col min="4099" max="4099" width="14.5546875" customWidth="1"/>
    <col min="4100" max="4100" width="15.33203125" customWidth="1"/>
    <col min="4101" max="4101" width="14.5546875" customWidth="1"/>
    <col min="4102" max="4102" width="15.33203125" customWidth="1"/>
    <col min="4103" max="4103" width="7.44140625" customWidth="1"/>
    <col min="4104" max="4104" width="12" bestFit="1" customWidth="1"/>
    <col min="4353" max="4353" width="7.5546875" customWidth="1"/>
    <col min="4354" max="4354" width="44.44140625" customWidth="1"/>
    <col min="4355" max="4355" width="14.5546875" customWidth="1"/>
    <col min="4356" max="4356" width="15.33203125" customWidth="1"/>
    <col min="4357" max="4357" width="14.5546875" customWidth="1"/>
    <col min="4358" max="4358" width="15.33203125" customWidth="1"/>
    <col min="4359" max="4359" width="7.44140625" customWidth="1"/>
    <col min="4360" max="4360" width="12" bestFit="1" customWidth="1"/>
    <col min="4609" max="4609" width="7.5546875" customWidth="1"/>
    <col min="4610" max="4610" width="44.44140625" customWidth="1"/>
    <col min="4611" max="4611" width="14.5546875" customWidth="1"/>
    <col min="4612" max="4612" width="15.33203125" customWidth="1"/>
    <col min="4613" max="4613" width="14.5546875" customWidth="1"/>
    <col min="4614" max="4614" width="15.33203125" customWidth="1"/>
    <col min="4615" max="4615" width="7.44140625" customWidth="1"/>
    <col min="4616" max="4616" width="12" bestFit="1" customWidth="1"/>
    <col min="4865" max="4865" width="7.5546875" customWidth="1"/>
    <col min="4866" max="4866" width="44.44140625" customWidth="1"/>
    <col min="4867" max="4867" width="14.5546875" customWidth="1"/>
    <col min="4868" max="4868" width="15.33203125" customWidth="1"/>
    <col min="4869" max="4869" width="14.5546875" customWidth="1"/>
    <col min="4870" max="4870" width="15.33203125" customWidth="1"/>
    <col min="4871" max="4871" width="7.44140625" customWidth="1"/>
    <col min="4872" max="4872" width="12" bestFit="1" customWidth="1"/>
    <col min="5121" max="5121" width="7.5546875" customWidth="1"/>
    <col min="5122" max="5122" width="44.44140625" customWidth="1"/>
    <col min="5123" max="5123" width="14.5546875" customWidth="1"/>
    <col min="5124" max="5124" width="15.33203125" customWidth="1"/>
    <col min="5125" max="5125" width="14.5546875" customWidth="1"/>
    <col min="5126" max="5126" width="15.33203125" customWidth="1"/>
    <col min="5127" max="5127" width="7.44140625" customWidth="1"/>
    <col min="5128" max="5128" width="12" bestFit="1" customWidth="1"/>
    <col min="5377" max="5377" width="7.5546875" customWidth="1"/>
    <col min="5378" max="5378" width="44.44140625" customWidth="1"/>
    <col min="5379" max="5379" width="14.5546875" customWidth="1"/>
    <col min="5380" max="5380" width="15.33203125" customWidth="1"/>
    <col min="5381" max="5381" width="14.5546875" customWidth="1"/>
    <col min="5382" max="5382" width="15.33203125" customWidth="1"/>
    <col min="5383" max="5383" width="7.44140625" customWidth="1"/>
    <col min="5384" max="5384" width="12" bestFit="1" customWidth="1"/>
    <col min="5633" max="5633" width="7.5546875" customWidth="1"/>
    <col min="5634" max="5634" width="44.44140625" customWidth="1"/>
    <col min="5635" max="5635" width="14.5546875" customWidth="1"/>
    <col min="5636" max="5636" width="15.33203125" customWidth="1"/>
    <col min="5637" max="5637" width="14.5546875" customWidth="1"/>
    <col min="5638" max="5638" width="15.33203125" customWidth="1"/>
    <col min="5639" max="5639" width="7.44140625" customWidth="1"/>
    <col min="5640" max="5640" width="12" bestFit="1" customWidth="1"/>
    <col min="5889" max="5889" width="7.5546875" customWidth="1"/>
    <col min="5890" max="5890" width="44.44140625" customWidth="1"/>
    <col min="5891" max="5891" width="14.5546875" customWidth="1"/>
    <col min="5892" max="5892" width="15.33203125" customWidth="1"/>
    <col min="5893" max="5893" width="14.5546875" customWidth="1"/>
    <col min="5894" max="5894" width="15.33203125" customWidth="1"/>
    <col min="5895" max="5895" width="7.44140625" customWidth="1"/>
    <col min="5896" max="5896" width="12" bestFit="1" customWidth="1"/>
    <col min="6145" max="6145" width="7.5546875" customWidth="1"/>
    <col min="6146" max="6146" width="44.44140625" customWidth="1"/>
    <col min="6147" max="6147" width="14.5546875" customWidth="1"/>
    <col min="6148" max="6148" width="15.33203125" customWidth="1"/>
    <col min="6149" max="6149" width="14.5546875" customWidth="1"/>
    <col min="6150" max="6150" width="15.33203125" customWidth="1"/>
    <col min="6151" max="6151" width="7.44140625" customWidth="1"/>
    <col min="6152" max="6152" width="12" bestFit="1" customWidth="1"/>
    <col min="6401" max="6401" width="7.5546875" customWidth="1"/>
    <col min="6402" max="6402" width="44.44140625" customWidth="1"/>
    <col min="6403" max="6403" width="14.5546875" customWidth="1"/>
    <col min="6404" max="6404" width="15.33203125" customWidth="1"/>
    <col min="6405" max="6405" width="14.5546875" customWidth="1"/>
    <col min="6406" max="6406" width="15.33203125" customWidth="1"/>
    <col min="6407" max="6407" width="7.44140625" customWidth="1"/>
    <col min="6408" max="6408" width="12" bestFit="1" customWidth="1"/>
    <col min="6657" max="6657" width="7.5546875" customWidth="1"/>
    <col min="6658" max="6658" width="44.44140625" customWidth="1"/>
    <col min="6659" max="6659" width="14.5546875" customWidth="1"/>
    <col min="6660" max="6660" width="15.33203125" customWidth="1"/>
    <col min="6661" max="6661" width="14.5546875" customWidth="1"/>
    <col min="6662" max="6662" width="15.33203125" customWidth="1"/>
    <col min="6663" max="6663" width="7.44140625" customWidth="1"/>
    <col min="6664" max="6664" width="12" bestFit="1" customWidth="1"/>
    <col min="6913" max="6913" width="7.5546875" customWidth="1"/>
    <col min="6914" max="6914" width="44.44140625" customWidth="1"/>
    <col min="6915" max="6915" width="14.5546875" customWidth="1"/>
    <col min="6916" max="6916" width="15.33203125" customWidth="1"/>
    <col min="6917" max="6917" width="14.5546875" customWidth="1"/>
    <col min="6918" max="6918" width="15.33203125" customWidth="1"/>
    <col min="6919" max="6919" width="7.44140625" customWidth="1"/>
    <col min="6920" max="6920" width="12" bestFit="1" customWidth="1"/>
    <col min="7169" max="7169" width="7.5546875" customWidth="1"/>
    <col min="7170" max="7170" width="44.44140625" customWidth="1"/>
    <col min="7171" max="7171" width="14.5546875" customWidth="1"/>
    <col min="7172" max="7172" width="15.33203125" customWidth="1"/>
    <col min="7173" max="7173" width="14.5546875" customWidth="1"/>
    <col min="7174" max="7174" width="15.33203125" customWidth="1"/>
    <col min="7175" max="7175" width="7.44140625" customWidth="1"/>
    <col min="7176" max="7176" width="12" bestFit="1" customWidth="1"/>
    <col min="7425" max="7425" width="7.5546875" customWidth="1"/>
    <col min="7426" max="7426" width="44.44140625" customWidth="1"/>
    <col min="7427" max="7427" width="14.5546875" customWidth="1"/>
    <col min="7428" max="7428" width="15.33203125" customWidth="1"/>
    <col min="7429" max="7429" width="14.5546875" customWidth="1"/>
    <col min="7430" max="7430" width="15.33203125" customWidth="1"/>
    <col min="7431" max="7431" width="7.44140625" customWidth="1"/>
    <col min="7432" max="7432" width="12" bestFit="1" customWidth="1"/>
    <col min="7681" max="7681" width="7.5546875" customWidth="1"/>
    <col min="7682" max="7682" width="44.44140625" customWidth="1"/>
    <col min="7683" max="7683" width="14.5546875" customWidth="1"/>
    <col min="7684" max="7684" width="15.33203125" customWidth="1"/>
    <col min="7685" max="7685" width="14.5546875" customWidth="1"/>
    <col min="7686" max="7686" width="15.33203125" customWidth="1"/>
    <col min="7687" max="7687" width="7.44140625" customWidth="1"/>
    <col min="7688" max="7688" width="12" bestFit="1" customWidth="1"/>
    <col min="7937" max="7937" width="7.5546875" customWidth="1"/>
    <col min="7938" max="7938" width="44.44140625" customWidth="1"/>
    <col min="7939" max="7939" width="14.5546875" customWidth="1"/>
    <col min="7940" max="7940" width="15.33203125" customWidth="1"/>
    <col min="7941" max="7941" width="14.5546875" customWidth="1"/>
    <col min="7942" max="7942" width="15.33203125" customWidth="1"/>
    <col min="7943" max="7943" width="7.44140625" customWidth="1"/>
    <col min="7944" max="7944" width="12" bestFit="1" customWidth="1"/>
    <col min="8193" max="8193" width="7.5546875" customWidth="1"/>
    <col min="8194" max="8194" width="44.44140625" customWidth="1"/>
    <col min="8195" max="8195" width="14.5546875" customWidth="1"/>
    <col min="8196" max="8196" width="15.33203125" customWidth="1"/>
    <col min="8197" max="8197" width="14.5546875" customWidth="1"/>
    <col min="8198" max="8198" width="15.33203125" customWidth="1"/>
    <col min="8199" max="8199" width="7.44140625" customWidth="1"/>
    <col min="8200" max="8200" width="12" bestFit="1" customWidth="1"/>
    <col min="8449" max="8449" width="7.5546875" customWidth="1"/>
    <col min="8450" max="8450" width="44.44140625" customWidth="1"/>
    <col min="8451" max="8451" width="14.5546875" customWidth="1"/>
    <col min="8452" max="8452" width="15.33203125" customWidth="1"/>
    <col min="8453" max="8453" width="14.5546875" customWidth="1"/>
    <col min="8454" max="8454" width="15.33203125" customWidth="1"/>
    <col min="8455" max="8455" width="7.44140625" customWidth="1"/>
    <col min="8456" max="8456" width="12" bestFit="1" customWidth="1"/>
    <col min="8705" max="8705" width="7.5546875" customWidth="1"/>
    <col min="8706" max="8706" width="44.44140625" customWidth="1"/>
    <col min="8707" max="8707" width="14.5546875" customWidth="1"/>
    <col min="8708" max="8708" width="15.33203125" customWidth="1"/>
    <col min="8709" max="8709" width="14.5546875" customWidth="1"/>
    <col min="8710" max="8710" width="15.33203125" customWidth="1"/>
    <col min="8711" max="8711" width="7.44140625" customWidth="1"/>
    <col min="8712" max="8712" width="12" bestFit="1" customWidth="1"/>
    <col min="8961" max="8961" width="7.5546875" customWidth="1"/>
    <col min="8962" max="8962" width="44.44140625" customWidth="1"/>
    <col min="8963" max="8963" width="14.5546875" customWidth="1"/>
    <col min="8964" max="8964" width="15.33203125" customWidth="1"/>
    <col min="8965" max="8965" width="14.5546875" customWidth="1"/>
    <col min="8966" max="8966" width="15.33203125" customWidth="1"/>
    <col min="8967" max="8967" width="7.44140625" customWidth="1"/>
    <col min="8968" max="8968" width="12" bestFit="1" customWidth="1"/>
    <col min="9217" max="9217" width="7.5546875" customWidth="1"/>
    <col min="9218" max="9218" width="44.44140625" customWidth="1"/>
    <col min="9219" max="9219" width="14.5546875" customWidth="1"/>
    <col min="9220" max="9220" width="15.33203125" customWidth="1"/>
    <col min="9221" max="9221" width="14.5546875" customWidth="1"/>
    <col min="9222" max="9222" width="15.33203125" customWidth="1"/>
    <col min="9223" max="9223" width="7.44140625" customWidth="1"/>
    <col min="9224" max="9224" width="12" bestFit="1" customWidth="1"/>
    <col min="9473" max="9473" width="7.5546875" customWidth="1"/>
    <col min="9474" max="9474" width="44.44140625" customWidth="1"/>
    <col min="9475" max="9475" width="14.5546875" customWidth="1"/>
    <col min="9476" max="9476" width="15.33203125" customWidth="1"/>
    <col min="9477" max="9477" width="14.5546875" customWidth="1"/>
    <col min="9478" max="9478" width="15.33203125" customWidth="1"/>
    <col min="9479" max="9479" width="7.44140625" customWidth="1"/>
    <col min="9480" max="9480" width="12" bestFit="1" customWidth="1"/>
    <col min="9729" max="9729" width="7.5546875" customWidth="1"/>
    <col min="9730" max="9730" width="44.44140625" customWidth="1"/>
    <col min="9731" max="9731" width="14.5546875" customWidth="1"/>
    <col min="9732" max="9732" width="15.33203125" customWidth="1"/>
    <col min="9733" max="9733" width="14.5546875" customWidth="1"/>
    <col min="9734" max="9734" width="15.33203125" customWidth="1"/>
    <col min="9735" max="9735" width="7.44140625" customWidth="1"/>
    <col min="9736" max="9736" width="12" bestFit="1" customWidth="1"/>
    <col min="9985" max="9985" width="7.5546875" customWidth="1"/>
    <col min="9986" max="9986" width="44.44140625" customWidth="1"/>
    <col min="9987" max="9987" width="14.5546875" customWidth="1"/>
    <col min="9988" max="9988" width="15.33203125" customWidth="1"/>
    <col min="9989" max="9989" width="14.5546875" customWidth="1"/>
    <col min="9990" max="9990" width="15.33203125" customWidth="1"/>
    <col min="9991" max="9991" width="7.44140625" customWidth="1"/>
    <col min="9992" max="9992" width="12" bestFit="1" customWidth="1"/>
    <col min="10241" max="10241" width="7.5546875" customWidth="1"/>
    <col min="10242" max="10242" width="44.44140625" customWidth="1"/>
    <col min="10243" max="10243" width="14.5546875" customWidth="1"/>
    <col min="10244" max="10244" width="15.33203125" customWidth="1"/>
    <col min="10245" max="10245" width="14.5546875" customWidth="1"/>
    <col min="10246" max="10246" width="15.33203125" customWidth="1"/>
    <col min="10247" max="10247" width="7.44140625" customWidth="1"/>
    <col min="10248" max="10248" width="12" bestFit="1" customWidth="1"/>
    <col min="10497" max="10497" width="7.5546875" customWidth="1"/>
    <col min="10498" max="10498" width="44.44140625" customWidth="1"/>
    <col min="10499" max="10499" width="14.5546875" customWidth="1"/>
    <col min="10500" max="10500" width="15.33203125" customWidth="1"/>
    <col min="10501" max="10501" width="14.5546875" customWidth="1"/>
    <col min="10502" max="10502" width="15.33203125" customWidth="1"/>
    <col min="10503" max="10503" width="7.44140625" customWidth="1"/>
    <col min="10504" max="10504" width="12" bestFit="1" customWidth="1"/>
    <col min="10753" max="10753" width="7.5546875" customWidth="1"/>
    <col min="10754" max="10754" width="44.44140625" customWidth="1"/>
    <col min="10755" max="10755" width="14.5546875" customWidth="1"/>
    <col min="10756" max="10756" width="15.33203125" customWidth="1"/>
    <col min="10757" max="10757" width="14.5546875" customWidth="1"/>
    <col min="10758" max="10758" width="15.33203125" customWidth="1"/>
    <col min="10759" max="10759" width="7.44140625" customWidth="1"/>
    <col min="10760" max="10760" width="12" bestFit="1" customWidth="1"/>
    <col min="11009" max="11009" width="7.5546875" customWidth="1"/>
    <col min="11010" max="11010" width="44.44140625" customWidth="1"/>
    <col min="11011" max="11011" width="14.5546875" customWidth="1"/>
    <col min="11012" max="11012" width="15.33203125" customWidth="1"/>
    <col min="11013" max="11013" width="14.5546875" customWidth="1"/>
    <col min="11014" max="11014" width="15.33203125" customWidth="1"/>
    <col min="11015" max="11015" width="7.44140625" customWidth="1"/>
    <col min="11016" max="11016" width="12" bestFit="1" customWidth="1"/>
    <col min="11265" max="11265" width="7.5546875" customWidth="1"/>
    <col min="11266" max="11266" width="44.44140625" customWidth="1"/>
    <col min="11267" max="11267" width="14.5546875" customWidth="1"/>
    <col min="11268" max="11268" width="15.33203125" customWidth="1"/>
    <col min="11269" max="11269" width="14.5546875" customWidth="1"/>
    <col min="11270" max="11270" width="15.33203125" customWidth="1"/>
    <col min="11271" max="11271" width="7.44140625" customWidth="1"/>
    <col min="11272" max="11272" width="12" bestFit="1" customWidth="1"/>
    <col min="11521" max="11521" width="7.5546875" customWidth="1"/>
    <col min="11522" max="11522" width="44.44140625" customWidth="1"/>
    <col min="11523" max="11523" width="14.5546875" customWidth="1"/>
    <col min="11524" max="11524" width="15.33203125" customWidth="1"/>
    <col min="11525" max="11525" width="14.5546875" customWidth="1"/>
    <col min="11526" max="11526" width="15.33203125" customWidth="1"/>
    <col min="11527" max="11527" width="7.44140625" customWidth="1"/>
    <col min="11528" max="11528" width="12" bestFit="1" customWidth="1"/>
    <col min="11777" max="11777" width="7.5546875" customWidth="1"/>
    <col min="11778" max="11778" width="44.44140625" customWidth="1"/>
    <col min="11779" max="11779" width="14.5546875" customWidth="1"/>
    <col min="11780" max="11780" width="15.33203125" customWidth="1"/>
    <col min="11781" max="11781" width="14.5546875" customWidth="1"/>
    <col min="11782" max="11782" width="15.33203125" customWidth="1"/>
    <col min="11783" max="11783" width="7.44140625" customWidth="1"/>
    <col min="11784" max="11784" width="12" bestFit="1" customWidth="1"/>
    <col min="12033" max="12033" width="7.5546875" customWidth="1"/>
    <col min="12034" max="12034" width="44.44140625" customWidth="1"/>
    <col min="12035" max="12035" width="14.5546875" customWidth="1"/>
    <col min="12036" max="12036" width="15.33203125" customWidth="1"/>
    <col min="12037" max="12037" width="14.5546875" customWidth="1"/>
    <col min="12038" max="12038" width="15.33203125" customWidth="1"/>
    <col min="12039" max="12039" width="7.44140625" customWidth="1"/>
    <col min="12040" max="12040" width="12" bestFit="1" customWidth="1"/>
    <col min="12289" max="12289" width="7.5546875" customWidth="1"/>
    <col min="12290" max="12290" width="44.44140625" customWidth="1"/>
    <col min="12291" max="12291" width="14.5546875" customWidth="1"/>
    <col min="12292" max="12292" width="15.33203125" customWidth="1"/>
    <col min="12293" max="12293" width="14.5546875" customWidth="1"/>
    <col min="12294" max="12294" width="15.33203125" customWidth="1"/>
    <col min="12295" max="12295" width="7.44140625" customWidth="1"/>
    <col min="12296" max="12296" width="12" bestFit="1" customWidth="1"/>
    <col min="12545" max="12545" width="7.5546875" customWidth="1"/>
    <col min="12546" max="12546" width="44.44140625" customWidth="1"/>
    <col min="12547" max="12547" width="14.5546875" customWidth="1"/>
    <col min="12548" max="12548" width="15.33203125" customWidth="1"/>
    <col min="12549" max="12549" width="14.5546875" customWidth="1"/>
    <col min="12550" max="12550" width="15.33203125" customWidth="1"/>
    <col min="12551" max="12551" width="7.44140625" customWidth="1"/>
    <col min="12552" max="12552" width="12" bestFit="1" customWidth="1"/>
    <col min="12801" max="12801" width="7.5546875" customWidth="1"/>
    <col min="12802" max="12802" width="44.44140625" customWidth="1"/>
    <col min="12803" max="12803" width="14.5546875" customWidth="1"/>
    <col min="12804" max="12804" width="15.33203125" customWidth="1"/>
    <col min="12805" max="12805" width="14.5546875" customWidth="1"/>
    <col min="12806" max="12806" width="15.33203125" customWidth="1"/>
    <col min="12807" max="12807" width="7.44140625" customWidth="1"/>
    <col min="12808" max="12808" width="12" bestFit="1" customWidth="1"/>
    <col min="13057" max="13057" width="7.5546875" customWidth="1"/>
    <col min="13058" max="13058" width="44.44140625" customWidth="1"/>
    <col min="13059" max="13059" width="14.5546875" customWidth="1"/>
    <col min="13060" max="13060" width="15.33203125" customWidth="1"/>
    <col min="13061" max="13061" width="14.5546875" customWidth="1"/>
    <col min="13062" max="13062" width="15.33203125" customWidth="1"/>
    <col min="13063" max="13063" width="7.44140625" customWidth="1"/>
    <col min="13064" max="13064" width="12" bestFit="1" customWidth="1"/>
    <col min="13313" max="13313" width="7.5546875" customWidth="1"/>
    <col min="13314" max="13314" width="44.44140625" customWidth="1"/>
    <col min="13315" max="13315" width="14.5546875" customWidth="1"/>
    <col min="13316" max="13316" width="15.33203125" customWidth="1"/>
    <col min="13317" max="13317" width="14.5546875" customWidth="1"/>
    <col min="13318" max="13318" width="15.33203125" customWidth="1"/>
    <col min="13319" max="13319" width="7.44140625" customWidth="1"/>
    <col min="13320" max="13320" width="12" bestFit="1" customWidth="1"/>
    <col min="13569" max="13569" width="7.5546875" customWidth="1"/>
    <col min="13570" max="13570" width="44.44140625" customWidth="1"/>
    <col min="13571" max="13571" width="14.5546875" customWidth="1"/>
    <col min="13572" max="13572" width="15.33203125" customWidth="1"/>
    <col min="13573" max="13573" width="14.5546875" customWidth="1"/>
    <col min="13574" max="13574" width="15.33203125" customWidth="1"/>
    <col min="13575" max="13575" width="7.44140625" customWidth="1"/>
    <col min="13576" max="13576" width="12" bestFit="1" customWidth="1"/>
    <col min="13825" max="13825" width="7.5546875" customWidth="1"/>
    <col min="13826" max="13826" width="44.44140625" customWidth="1"/>
    <col min="13827" max="13827" width="14.5546875" customWidth="1"/>
    <col min="13828" max="13828" width="15.33203125" customWidth="1"/>
    <col min="13829" max="13829" width="14.5546875" customWidth="1"/>
    <col min="13830" max="13830" width="15.33203125" customWidth="1"/>
    <col min="13831" max="13831" width="7.44140625" customWidth="1"/>
    <col min="13832" max="13832" width="12" bestFit="1" customWidth="1"/>
    <col min="14081" max="14081" width="7.5546875" customWidth="1"/>
    <col min="14082" max="14082" width="44.44140625" customWidth="1"/>
    <col min="14083" max="14083" width="14.5546875" customWidth="1"/>
    <col min="14084" max="14084" width="15.33203125" customWidth="1"/>
    <col min="14085" max="14085" width="14.5546875" customWidth="1"/>
    <col min="14086" max="14086" width="15.33203125" customWidth="1"/>
    <col min="14087" max="14087" width="7.44140625" customWidth="1"/>
    <col min="14088" max="14088" width="12" bestFit="1" customWidth="1"/>
    <col min="14337" max="14337" width="7.5546875" customWidth="1"/>
    <col min="14338" max="14338" width="44.44140625" customWidth="1"/>
    <col min="14339" max="14339" width="14.5546875" customWidth="1"/>
    <col min="14340" max="14340" width="15.33203125" customWidth="1"/>
    <col min="14341" max="14341" width="14.5546875" customWidth="1"/>
    <col min="14342" max="14342" width="15.33203125" customWidth="1"/>
    <col min="14343" max="14343" width="7.44140625" customWidth="1"/>
    <col min="14344" max="14344" width="12" bestFit="1" customWidth="1"/>
    <col min="14593" max="14593" width="7.5546875" customWidth="1"/>
    <col min="14594" max="14594" width="44.44140625" customWidth="1"/>
    <col min="14595" max="14595" width="14.5546875" customWidth="1"/>
    <col min="14596" max="14596" width="15.33203125" customWidth="1"/>
    <col min="14597" max="14597" width="14.5546875" customWidth="1"/>
    <col min="14598" max="14598" width="15.33203125" customWidth="1"/>
    <col min="14599" max="14599" width="7.44140625" customWidth="1"/>
    <col min="14600" max="14600" width="12" bestFit="1" customWidth="1"/>
    <col min="14849" max="14849" width="7.5546875" customWidth="1"/>
    <col min="14850" max="14850" width="44.44140625" customWidth="1"/>
    <col min="14851" max="14851" width="14.5546875" customWidth="1"/>
    <col min="14852" max="14852" width="15.33203125" customWidth="1"/>
    <col min="14853" max="14853" width="14.5546875" customWidth="1"/>
    <col min="14854" max="14854" width="15.33203125" customWidth="1"/>
    <col min="14855" max="14855" width="7.44140625" customWidth="1"/>
    <col min="14856" max="14856" width="12" bestFit="1" customWidth="1"/>
    <col min="15105" max="15105" width="7.5546875" customWidth="1"/>
    <col min="15106" max="15106" width="44.44140625" customWidth="1"/>
    <col min="15107" max="15107" width="14.5546875" customWidth="1"/>
    <col min="15108" max="15108" width="15.33203125" customWidth="1"/>
    <col min="15109" max="15109" width="14.5546875" customWidth="1"/>
    <col min="15110" max="15110" width="15.33203125" customWidth="1"/>
    <col min="15111" max="15111" width="7.44140625" customWidth="1"/>
    <col min="15112" max="15112" width="12" bestFit="1" customWidth="1"/>
    <col min="15361" max="15361" width="7.5546875" customWidth="1"/>
    <col min="15362" max="15362" width="44.44140625" customWidth="1"/>
    <col min="15363" max="15363" width="14.5546875" customWidth="1"/>
    <col min="15364" max="15364" width="15.33203125" customWidth="1"/>
    <col min="15365" max="15365" width="14.5546875" customWidth="1"/>
    <col min="15366" max="15366" width="15.33203125" customWidth="1"/>
    <col min="15367" max="15367" width="7.44140625" customWidth="1"/>
    <col min="15368" max="15368" width="12" bestFit="1" customWidth="1"/>
    <col min="15617" max="15617" width="7.5546875" customWidth="1"/>
    <col min="15618" max="15618" width="44.44140625" customWidth="1"/>
    <col min="15619" max="15619" width="14.5546875" customWidth="1"/>
    <col min="15620" max="15620" width="15.33203125" customWidth="1"/>
    <col min="15621" max="15621" width="14.5546875" customWidth="1"/>
    <col min="15622" max="15622" width="15.33203125" customWidth="1"/>
    <col min="15623" max="15623" width="7.44140625" customWidth="1"/>
    <col min="15624" max="15624" width="12" bestFit="1" customWidth="1"/>
    <col min="15873" max="15873" width="7.5546875" customWidth="1"/>
    <col min="15874" max="15874" width="44.44140625" customWidth="1"/>
    <col min="15875" max="15875" width="14.5546875" customWidth="1"/>
    <col min="15876" max="15876" width="15.33203125" customWidth="1"/>
    <col min="15877" max="15877" width="14.5546875" customWidth="1"/>
    <col min="15878" max="15878" width="15.33203125" customWidth="1"/>
    <col min="15879" max="15879" width="7.44140625" customWidth="1"/>
    <col min="15880" max="15880" width="12" bestFit="1" customWidth="1"/>
    <col min="16129" max="16129" width="7.5546875" customWidth="1"/>
    <col min="16130" max="16130" width="44.44140625" customWidth="1"/>
    <col min="16131" max="16131" width="14.5546875" customWidth="1"/>
    <col min="16132" max="16132" width="15.33203125" customWidth="1"/>
    <col min="16133" max="16133" width="14.5546875" customWidth="1"/>
    <col min="16134" max="16134" width="15.33203125" customWidth="1"/>
    <col min="16135" max="16135" width="7.44140625" customWidth="1"/>
    <col min="16136" max="16136" width="12" bestFit="1" customWidth="1"/>
  </cols>
  <sheetData>
    <row r="1" spans="1:8" s="1" customFormat="1" ht="51.75" customHeight="1" thickBot="1" x14ac:dyDescent="0.3">
      <c r="A1" s="4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20" t="s">
        <v>7</v>
      </c>
    </row>
    <row r="2" spans="1:8" ht="15" customHeight="1" x14ac:dyDescent="0.3">
      <c r="A2" s="43">
        <v>1636</v>
      </c>
      <c r="B2" s="5" t="s">
        <v>8</v>
      </c>
      <c r="C2" s="6">
        <v>239018</v>
      </c>
      <c r="D2" s="6">
        <v>-239018</v>
      </c>
      <c r="E2" s="6">
        <v>239018.37</v>
      </c>
      <c r="F2" s="6">
        <v>-239018.37</v>
      </c>
      <c r="G2" s="7">
        <f>SUM(E2:F2)</f>
        <v>0</v>
      </c>
      <c r="H2" s="21" t="s">
        <v>7</v>
      </c>
    </row>
    <row r="3" spans="1:8" ht="15" customHeight="1" x14ac:dyDescent="0.3">
      <c r="A3" s="43">
        <v>1813</v>
      </c>
      <c r="B3" s="5" t="s">
        <v>9</v>
      </c>
      <c r="C3" s="6">
        <v>1406008</v>
      </c>
      <c r="D3" s="6">
        <v>-1406008</v>
      </c>
      <c r="E3" s="6">
        <v>1406008</v>
      </c>
      <c r="F3" s="6">
        <v>-1406008</v>
      </c>
      <c r="G3" s="7">
        <f>SUM(E3:F3)</f>
        <v>0</v>
      </c>
      <c r="H3" s="21" t="s">
        <v>7</v>
      </c>
    </row>
    <row r="4" spans="1:8" ht="15" customHeight="1" x14ac:dyDescent="0.3">
      <c r="A4" s="43">
        <v>1975</v>
      </c>
      <c r="B4" s="9" t="s">
        <v>10</v>
      </c>
      <c r="C4" s="6">
        <v>1562418</v>
      </c>
      <c r="D4" s="6">
        <v>-1562418</v>
      </c>
      <c r="E4" s="6">
        <v>1286809</v>
      </c>
      <c r="F4" s="6">
        <f>-1286808.18-0.82</f>
        <v>-1286809</v>
      </c>
      <c r="G4" s="6"/>
      <c r="H4" s="21" t="s">
        <v>7</v>
      </c>
    </row>
    <row r="5" spans="1:8" ht="15" customHeight="1" x14ac:dyDescent="0.3">
      <c r="A5" s="43">
        <v>1978</v>
      </c>
      <c r="B5" s="5" t="s">
        <v>60</v>
      </c>
      <c r="C5" s="6">
        <v>300000</v>
      </c>
      <c r="D5" s="6">
        <v>-300000</v>
      </c>
      <c r="E5" s="6">
        <f>297607.35+4639.68</f>
        <v>302247.02999999997</v>
      </c>
      <c r="F5" s="6">
        <f>-304353.03+2106</f>
        <v>-302247.03000000003</v>
      </c>
      <c r="G5" s="7"/>
      <c r="H5" s="21" t="s">
        <v>7</v>
      </c>
    </row>
    <row r="6" spans="1:8" ht="15" customHeight="1" x14ac:dyDescent="0.3">
      <c r="A6" s="43">
        <v>1981</v>
      </c>
      <c r="B6" s="5" t="s">
        <v>52</v>
      </c>
      <c r="C6" s="6">
        <v>285000</v>
      </c>
      <c r="D6" s="6">
        <v>-285000</v>
      </c>
      <c r="E6" s="6">
        <v>285223</v>
      </c>
      <c r="F6" s="6">
        <v>-285223</v>
      </c>
      <c r="G6" s="7">
        <v>0</v>
      </c>
      <c r="H6" s="21" t="s">
        <v>7</v>
      </c>
    </row>
    <row r="7" spans="1:8" ht="15" customHeight="1" x14ac:dyDescent="0.3">
      <c r="A7" s="43">
        <v>2024</v>
      </c>
      <c r="B7" s="5" t="s">
        <v>11</v>
      </c>
      <c r="C7" s="6">
        <v>115000</v>
      </c>
      <c r="D7" s="6">
        <v>-115000</v>
      </c>
      <c r="E7" s="6">
        <v>115000</v>
      </c>
      <c r="F7" s="6">
        <v>-115000</v>
      </c>
      <c r="G7" s="7">
        <f>SUM(E7:F7)</f>
        <v>0</v>
      </c>
      <c r="H7" s="21" t="s">
        <v>7</v>
      </c>
    </row>
    <row r="8" spans="1:8" ht="15" customHeight="1" x14ac:dyDescent="0.3">
      <c r="A8" s="43">
        <v>2027</v>
      </c>
      <c r="B8" s="5" t="s">
        <v>12</v>
      </c>
      <c r="C8" s="6">
        <v>572500</v>
      </c>
      <c r="D8" s="6">
        <v>-572500</v>
      </c>
      <c r="E8" s="6">
        <f>423719+114500</f>
        <v>538219</v>
      </c>
      <c r="F8" s="6">
        <f>-423719-114500</f>
        <v>-538219</v>
      </c>
      <c r="G8" s="6">
        <f>SUM(E8:F8)</f>
        <v>0</v>
      </c>
      <c r="H8" s="21" t="s">
        <v>7</v>
      </c>
    </row>
    <row r="9" spans="1:8" ht="15" customHeight="1" x14ac:dyDescent="0.3">
      <c r="A9" s="43">
        <v>2034</v>
      </c>
      <c r="B9" s="5" t="s">
        <v>13</v>
      </c>
      <c r="C9" s="6">
        <v>1526536</v>
      </c>
      <c r="D9" s="6">
        <v>-1526536</v>
      </c>
      <c r="E9" s="6">
        <v>1526536.03</v>
      </c>
      <c r="F9" s="6">
        <v>-1526536.03</v>
      </c>
      <c r="G9" s="7">
        <f>SUM(E9:F9)</f>
        <v>0</v>
      </c>
      <c r="H9" s="21" t="s">
        <v>7</v>
      </c>
    </row>
    <row r="10" spans="1:8" ht="15" customHeight="1" x14ac:dyDescent="0.3">
      <c r="A10" s="43">
        <v>2038</v>
      </c>
      <c r="B10" s="9" t="s">
        <v>14</v>
      </c>
      <c r="C10" s="6">
        <v>2346394</v>
      </c>
      <c r="D10" s="6">
        <v>-2346394</v>
      </c>
      <c r="E10" s="6">
        <v>2285076</v>
      </c>
      <c r="F10" s="6">
        <v>-2285076</v>
      </c>
      <c r="G10" s="7">
        <v>0</v>
      </c>
      <c r="H10" s="21" t="s">
        <v>7</v>
      </c>
    </row>
    <row r="11" spans="1:8" ht="15" customHeight="1" x14ac:dyDescent="0.3">
      <c r="A11" s="43">
        <v>2040</v>
      </c>
      <c r="B11" s="5" t="s">
        <v>15</v>
      </c>
      <c r="C11" s="6">
        <v>25000</v>
      </c>
      <c r="D11" s="6">
        <v>-25000</v>
      </c>
      <c r="E11" s="6">
        <v>25000</v>
      </c>
      <c r="F11" s="6">
        <v>-25000</v>
      </c>
      <c r="G11" s="7">
        <f>SUM(E11:F11)</f>
        <v>0</v>
      </c>
      <c r="H11" s="21" t="s">
        <v>7</v>
      </c>
    </row>
    <row r="12" spans="1:8" ht="15" customHeight="1" x14ac:dyDescent="0.3">
      <c r="A12" s="43">
        <v>2049</v>
      </c>
      <c r="B12" s="5" t="s">
        <v>16</v>
      </c>
      <c r="C12" s="6">
        <v>44109</v>
      </c>
      <c r="D12" s="6">
        <v>-44109</v>
      </c>
      <c r="E12" s="6">
        <v>44109</v>
      </c>
      <c r="F12" s="6">
        <v>-44109</v>
      </c>
      <c r="G12" s="6">
        <f>SUM(E12:F12)</f>
        <v>0</v>
      </c>
      <c r="H12" s="21" t="s">
        <v>7</v>
      </c>
    </row>
    <row r="13" spans="1:8" ht="15" customHeight="1" x14ac:dyDescent="0.3">
      <c r="A13" s="43">
        <v>2075</v>
      </c>
      <c r="B13" s="5" t="s">
        <v>61</v>
      </c>
      <c r="C13" s="6">
        <v>714034</v>
      </c>
      <c r="D13" s="6">
        <v>-714034</v>
      </c>
      <c r="E13" s="6">
        <v>713145</v>
      </c>
      <c r="F13" s="6">
        <f>-711755.09-1389.91</f>
        <v>-713145</v>
      </c>
      <c r="G13" s="6">
        <v>0</v>
      </c>
      <c r="H13" s="21" t="s">
        <v>7</v>
      </c>
    </row>
    <row r="14" spans="1:8" ht="15" customHeight="1" x14ac:dyDescent="0.3">
      <c r="A14" s="43">
        <v>2097</v>
      </c>
      <c r="B14" s="5" t="s">
        <v>17</v>
      </c>
      <c r="C14" s="6">
        <v>89996</v>
      </c>
      <c r="D14" s="6">
        <v>-89996</v>
      </c>
      <c r="E14" s="6">
        <v>89996</v>
      </c>
      <c r="F14" s="6">
        <v>-89996</v>
      </c>
      <c r="G14" s="6">
        <f>SUM(E14:F14)</f>
        <v>0</v>
      </c>
      <c r="H14" s="21" t="s">
        <v>7</v>
      </c>
    </row>
    <row r="15" spans="1:8" ht="15" customHeight="1" x14ac:dyDescent="0.3">
      <c r="A15" s="43">
        <v>2108</v>
      </c>
      <c r="B15" s="5" t="s">
        <v>62</v>
      </c>
      <c r="C15" s="6">
        <v>600000</v>
      </c>
      <c r="D15" s="6">
        <v>-600000</v>
      </c>
      <c r="E15" s="6">
        <f>595861+1561.69</f>
        <v>597422.68999999994</v>
      </c>
      <c r="F15" s="6">
        <v>-597422.68999999994</v>
      </c>
      <c r="G15" s="6"/>
      <c r="H15" s="21" t="s">
        <v>7</v>
      </c>
    </row>
    <row r="16" spans="1:8" ht="15" customHeight="1" x14ac:dyDescent="0.3">
      <c r="A16" s="43">
        <v>2112</v>
      </c>
      <c r="B16" s="5" t="s">
        <v>18</v>
      </c>
      <c r="C16" s="6">
        <v>50603</v>
      </c>
      <c r="D16" s="6">
        <v>-50603</v>
      </c>
      <c r="E16" s="6">
        <v>50603</v>
      </c>
      <c r="F16" s="6">
        <v>-50603</v>
      </c>
      <c r="G16" s="6">
        <f>SUM(E16:F16)</f>
        <v>0</v>
      </c>
      <c r="H16" s="21" t="s">
        <v>7</v>
      </c>
    </row>
    <row r="17" spans="1:8" ht="15" customHeight="1" x14ac:dyDescent="0.3">
      <c r="A17" s="43">
        <v>2114</v>
      </c>
      <c r="B17" s="5" t="s">
        <v>19</v>
      </c>
      <c r="C17" s="6">
        <v>42113</v>
      </c>
      <c r="D17" s="6">
        <v>-42113</v>
      </c>
      <c r="E17" s="6">
        <v>42120</v>
      </c>
      <c r="F17" s="6">
        <v>-42120</v>
      </c>
      <c r="G17" s="6">
        <f>SUM(E17:F17)</f>
        <v>0</v>
      </c>
      <c r="H17" s="21" t="s">
        <v>7</v>
      </c>
    </row>
    <row r="18" spans="1:8" ht="15" customHeight="1" x14ac:dyDescent="0.3">
      <c r="A18" s="43">
        <v>2134</v>
      </c>
      <c r="B18" s="5" t="s">
        <v>63</v>
      </c>
      <c r="C18" s="6">
        <v>525000</v>
      </c>
      <c r="D18" s="6">
        <v>-525000</v>
      </c>
      <c r="E18" s="6">
        <v>522409</v>
      </c>
      <c r="F18" s="6">
        <f>-520359.41-2049.59</f>
        <v>-522409</v>
      </c>
      <c r="G18" s="6"/>
      <c r="H18" s="21" t="s">
        <v>7</v>
      </c>
    </row>
    <row r="19" spans="1:8" ht="15" customHeight="1" x14ac:dyDescent="0.3">
      <c r="A19" s="43">
        <v>2153</v>
      </c>
      <c r="B19" s="5" t="s">
        <v>64</v>
      </c>
      <c r="C19" s="6">
        <v>60000</v>
      </c>
      <c r="D19" s="6">
        <v>-60000</v>
      </c>
      <c r="E19" s="6">
        <v>54618</v>
      </c>
      <c r="F19" s="6">
        <f>-50642.9-3975.1</f>
        <v>-54618</v>
      </c>
      <c r="G19" s="6">
        <v>0</v>
      </c>
      <c r="H19" s="21" t="s">
        <v>7</v>
      </c>
    </row>
    <row r="20" spans="1:8" ht="15" customHeight="1" x14ac:dyDescent="0.3">
      <c r="A20" s="43">
        <v>2154</v>
      </c>
      <c r="B20" s="5" t="s">
        <v>20</v>
      </c>
      <c r="C20" s="6">
        <v>133600</v>
      </c>
      <c r="D20" s="6">
        <v>-133600</v>
      </c>
      <c r="E20" s="6">
        <v>800</v>
      </c>
      <c r="F20" s="6">
        <v>-800</v>
      </c>
      <c r="G20" s="6">
        <f>SUM(E20:F20)</f>
        <v>0</v>
      </c>
      <c r="H20" s="21" t="s">
        <v>7</v>
      </c>
    </row>
    <row r="21" spans="1:8" ht="15" customHeight="1" x14ac:dyDescent="0.3">
      <c r="A21" s="43">
        <v>2157</v>
      </c>
      <c r="B21" s="5" t="s">
        <v>21</v>
      </c>
      <c r="C21" s="6">
        <v>150000</v>
      </c>
      <c r="D21" s="6">
        <v>-150000</v>
      </c>
      <c r="E21" s="6">
        <v>150000</v>
      </c>
      <c r="F21" s="6">
        <v>-150000</v>
      </c>
      <c r="G21" s="6">
        <f>SUM(E21:F21)</f>
        <v>0</v>
      </c>
      <c r="H21" s="21" t="s">
        <v>7</v>
      </c>
    </row>
    <row r="22" spans="1:8" ht="15" customHeight="1" x14ac:dyDescent="0.3">
      <c r="A22" s="43">
        <v>2166</v>
      </c>
      <c r="B22" s="5" t="s">
        <v>53</v>
      </c>
      <c r="C22" s="6">
        <v>30000</v>
      </c>
      <c r="D22" s="6">
        <v>-30000</v>
      </c>
      <c r="E22" s="6">
        <v>29111</v>
      </c>
      <c r="F22" s="6">
        <v>-29111</v>
      </c>
      <c r="G22" s="6">
        <v>0</v>
      </c>
      <c r="H22" s="21" t="s">
        <v>7</v>
      </c>
    </row>
    <row r="23" spans="1:8" ht="15" customHeight="1" x14ac:dyDescent="0.3">
      <c r="A23" s="43">
        <v>2181</v>
      </c>
      <c r="B23" s="5" t="s">
        <v>22</v>
      </c>
      <c r="C23" s="6">
        <v>39996</v>
      </c>
      <c r="D23" s="6">
        <v>-39996</v>
      </c>
      <c r="E23" s="6">
        <v>39996</v>
      </c>
      <c r="F23" s="6">
        <v>-39996</v>
      </c>
      <c r="G23" s="6">
        <f>SUM(E23:F23)</f>
        <v>0</v>
      </c>
      <c r="H23" s="21" t="s">
        <v>7</v>
      </c>
    </row>
    <row r="24" spans="1:8" ht="15" customHeight="1" x14ac:dyDescent="0.3">
      <c r="A24" s="43">
        <v>2191</v>
      </c>
      <c r="B24" s="5" t="s">
        <v>54</v>
      </c>
      <c r="C24" s="6">
        <v>28237</v>
      </c>
      <c r="D24" s="6">
        <v>-28237</v>
      </c>
      <c r="E24" s="6">
        <v>28237</v>
      </c>
      <c r="F24" s="6">
        <v>-28237</v>
      </c>
      <c r="G24" s="6">
        <v>0</v>
      </c>
      <c r="H24" s="21" t="s">
        <v>7</v>
      </c>
    </row>
    <row r="25" spans="1:8" ht="15" customHeight="1" x14ac:dyDescent="0.3">
      <c r="A25" s="43">
        <v>2192</v>
      </c>
      <c r="B25" s="5" t="s">
        <v>23</v>
      </c>
      <c r="C25" s="6">
        <v>10888</v>
      </c>
      <c r="D25" s="6">
        <v>-10888</v>
      </c>
      <c r="E25" s="6">
        <v>10823</v>
      </c>
      <c r="F25" s="6">
        <v>-10823</v>
      </c>
      <c r="G25" s="6">
        <f>SUM(E25:F25)</f>
        <v>0</v>
      </c>
      <c r="H25" s="21" t="s">
        <v>7</v>
      </c>
    </row>
    <row r="26" spans="1:8" ht="15" customHeight="1" x14ac:dyDescent="0.3">
      <c r="A26" s="43">
        <v>2194</v>
      </c>
      <c r="B26" s="5" t="s">
        <v>24</v>
      </c>
      <c r="C26" s="6">
        <v>50000</v>
      </c>
      <c r="D26" s="6">
        <v>-50000</v>
      </c>
      <c r="E26" s="6">
        <v>49938</v>
      </c>
      <c r="F26" s="6">
        <v>-49938</v>
      </c>
      <c r="G26" s="6">
        <f>SUM(E26:F26)</f>
        <v>0</v>
      </c>
      <c r="H26" s="21" t="s">
        <v>7</v>
      </c>
    </row>
    <row r="27" spans="1:8" ht="15" customHeight="1" x14ac:dyDescent="0.3">
      <c r="A27" s="43">
        <v>2203</v>
      </c>
      <c r="B27" s="5" t="s">
        <v>36</v>
      </c>
      <c r="C27" s="6">
        <v>1520000</v>
      </c>
      <c r="D27" s="6">
        <v>-1520000</v>
      </c>
      <c r="E27" s="6">
        <v>1683196.15</v>
      </c>
      <c r="F27" s="6">
        <f>-1680370.6-2106-719.55</f>
        <v>-1683196.1500000001</v>
      </c>
      <c r="G27" s="7">
        <v>0</v>
      </c>
      <c r="H27" s="44">
        <f>SUM(E27:G27)</f>
        <v>-2.3283064365386963E-10</v>
      </c>
    </row>
    <row r="28" spans="1:8" ht="15" customHeight="1" x14ac:dyDescent="0.3">
      <c r="A28" s="43">
        <v>2213</v>
      </c>
      <c r="B28" s="5" t="s">
        <v>65</v>
      </c>
      <c r="C28" s="6">
        <v>620997</v>
      </c>
      <c r="D28" s="6">
        <v>-620997</v>
      </c>
      <c r="E28" s="6">
        <f>620997+2050</f>
        <v>623047</v>
      </c>
      <c r="F28" s="6">
        <v>-623047</v>
      </c>
      <c r="G28" s="7"/>
      <c r="H28" s="44">
        <f>SUM(E28:G28)</f>
        <v>0</v>
      </c>
    </row>
    <row r="29" spans="1:8" ht="15" customHeight="1" x14ac:dyDescent="0.3">
      <c r="A29" s="43">
        <v>2219</v>
      </c>
      <c r="B29" s="5" t="s">
        <v>25</v>
      </c>
      <c r="C29" s="6">
        <v>46000</v>
      </c>
      <c r="D29" s="6">
        <v>-46000</v>
      </c>
      <c r="E29" s="6">
        <v>46000</v>
      </c>
      <c r="F29" s="6">
        <v>-46000</v>
      </c>
      <c r="G29" s="7">
        <f>SUM(E29:F29)</f>
        <v>0</v>
      </c>
      <c r="H29" s="21" t="s">
        <v>7</v>
      </c>
    </row>
    <row r="30" spans="1:8" ht="15" customHeight="1" x14ac:dyDescent="0.3">
      <c r="A30" s="43">
        <v>2222</v>
      </c>
      <c r="B30" s="5" t="s">
        <v>26</v>
      </c>
      <c r="C30" s="6">
        <v>121161</v>
      </c>
      <c r="D30" s="6">
        <v>-121161</v>
      </c>
      <c r="E30" s="6">
        <v>121161</v>
      </c>
      <c r="F30" s="6">
        <v>-121161</v>
      </c>
      <c r="G30" s="7">
        <f>SUM(E30:F30)</f>
        <v>0</v>
      </c>
      <c r="H30" s="21" t="s">
        <v>7</v>
      </c>
    </row>
    <row r="31" spans="1:8" ht="15" customHeight="1" x14ac:dyDescent="0.3">
      <c r="A31" s="43">
        <v>2225</v>
      </c>
      <c r="B31" s="5" t="s">
        <v>55</v>
      </c>
      <c r="C31" s="6">
        <v>30000</v>
      </c>
      <c r="D31" s="6">
        <v>-30000</v>
      </c>
      <c r="E31" s="6">
        <v>29486</v>
      </c>
      <c r="F31" s="6">
        <v>-29486</v>
      </c>
      <c r="G31" s="7">
        <v>0</v>
      </c>
      <c r="H31" s="21" t="s">
        <v>7</v>
      </c>
    </row>
    <row r="32" spans="1:8" ht="15" customHeight="1" x14ac:dyDescent="0.3">
      <c r="A32" s="43">
        <v>2227</v>
      </c>
      <c r="B32" s="5" t="s">
        <v>56</v>
      </c>
      <c r="C32" s="6">
        <v>150000</v>
      </c>
      <c r="D32" s="6">
        <v>-150000</v>
      </c>
      <c r="E32" s="6">
        <v>0</v>
      </c>
      <c r="F32" s="6">
        <v>-150000.35999999999</v>
      </c>
      <c r="G32" s="7">
        <v>0</v>
      </c>
      <c r="H32" s="21" t="s">
        <v>7</v>
      </c>
    </row>
    <row r="33" spans="1:8" ht="15" customHeight="1" x14ac:dyDescent="0.3">
      <c r="A33" s="43">
        <v>2228</v>
      </c>
      <c r="B33" s="5" t="s">
        <v>57</v>
      </c>
      <c r="C33" s="6">
        <v>219287</v>
      </c>
      <c r="D33" s="6">
        <v>-219287</v>
      </c>
      <c r="E33" s="6">
        <v>219287</v>
      </c>
      <c r="F33" s="6">
        <v>-219287</v>
      </c>
      <c r="G33" s="7">
        <v>0</v>
      </c>
      <c r="H33" s="21" t="s">
        <v>7</v>
      </c>
    </row>
    <row r="34" spans="1:8" ht="15" customHeight="1" x14ac:dyDescent="0.3">
      <c r="A34" s="43">
        <v>2232</v>
      </c>
      <c r="B34" s="5" t="s">
        <v>27</v>
      </c>
      <c r="C34" s="6">
        <v>60000</v>
      </c>
      <c r="D34" s="6">
        <v>-60000</v>
      </c>
      <c r="E34" s="6">
        <v>0</v>
      </c>
      <c r="F34" s="6">
        <v>0</v>
      </c>
      <c r="G34" s="7">
        <f>SUM(E34:F34)</f>
        <v>0</v>
      </c>
      <c r="H34" s="21" t="s">
        <v>7</v>
      </c>
    </row>
    <row r="35" spans="1:8" ht="14.4" x14ac:dyDescent="0.3">
      <c r="A35" s="43">
        <v>2233</v>
      </c>
      <c r="B35" s="5" t="s">
        <v>66</v>
      </c>
      <c r="C35" s="6">
        <v>122258</v>
      </c>
      <c r="D35" s="6">
        <v>-122258</v>
      </c>
      <c r="E35" s="6">
        <v>122258</v>
      </c>
      <c r="F35" s="6">
        <v>-122258</v>
      </c>
      <c r="G35" s="7">
        <f>SUM(E35:F35)</f>
        <v>0</v>
      </c>
      <c r="H35" s="21" t="s">
        <v>7</v>
      </c>
    </row>
    <row r="36" spans="1:8" s="11" customFormat="1" ht="14.4" x14ac:dyDescent="0.3">
      <c r="A36" s="43">
        <v>2237</v>
      </c>
      <c r="B36" s="5" t="s">
        <v>28</v>
      </c>
      <c r="C36" s="6">
        <v>8000</v>
      </c>
      <c r="D36" s="6">
        <v>-8000</v>
      </c>
      <c r="E36" s="6">
        <v>7899.96</v>
      </c>
      <c r="F36" s="6">
        <v>-7899.96</v>
      </c>
      <c r="G36" s="7">
        <f>SUM(E36:F36)</f>
        <v>0</v>
      </c>
      <c r="H36" s="21" t="s">
        <v>7</v>
      </c>
    </row>
    <row r="37" spans="1:8" s="11" customFormat="1" ht="14.4" x14ac:dyDescent="0.3">
      <c r="A37" s="43">
        <v>2240</v>
      </c>
      <c r="B37" s="5" t="s">
        <v>58</v>
      </c>
      <c r="C37" s="6">
        <v>144000</v>
      </c>
      <c r="D37" s="6">
        <v>-144000</v>
      </c>
      <c r="E37" s="6">
        <v>144000</v>
      </c>
      <c r="F37" s="6">
        <v>-144000</v>
      </c>
      <c r="G37" s="7">
        <v>0</v>
      </c>
      <c r="H37" s="21" t="s">
        <v>7</v>
      </c>
    </row>
    <row r="38" spans="1:8" s="11" customFormat="1" ht="14.4" x14ac:dyDescent="0.3">
      <c r="A38" s="43">
        <v>2245</v>
      </c>
      <c r="B38" s="5" t="s">
        <v>29</v>
      </c>
      <c r="C38" s="6">
        <v>47970</v>
      </c>
      <c r="D38" s="6">
        <v>-47970</v>
      </c>
      <c r="E38" s="6">
        <v>47970</v>
      </c>
      <c r="F38" s="6">
        <v>-47970</v>
      </c>
      <c r="G38" s="7">
        <f>SUM(E38:F38)</f>
        <v>0</v>
      </c>
      <c r="H38" s="21" t="s">
        <v>7</v>
      </c>
    </row>
    <row r="39" spans="1:8" s="11" customFormat="1" ht="14.4" x14ac:dyDescent="0.3">
      <c r="A39" s="43">
        <v>2246</v>
      </c>
      <c r="B39" s="5" t="s">
        <v>67</v>
      </c>
      <c r="C39" s="6">
        <v>180000</v>
      </c>
      <c r="D39" s="6">
        <v>-180000</v>
      </c>
      <c r="E39" s="6">
        <v>180000</v>
      </c>
      <c r="F39" s="6">
        <v>-180000</v>
      </c>
      <c r="G39" s="7">
        <f>SUM(E39:F39)</f>
        <v>0</v>
      </c>
      <c r="H39" s="21" t="s">
        <v>7</v>
      </c>
    </row>
    <row r="40" spans="1:8" s="11" customFormat="1" ht="14.4" x14ac:dyDescent="0.3">
      <c r="A40" s="43">
        <v>2264</v>
      </c>
      <c r="B40" s="5" t="s">
        <v>68</v>
      </c>
      <c r="C40" s="6">
        <v>5373774</v>
      </c>
      <c r="D40" s="6">
        <v>-5373774</v>
      </c>
      <c r="E40" s="6">
        <v>5373774</v>
      </c>
      <c r="F40" s="6">
        <v>-5373774</v>
      </c>
      <c r="G40" s="7">
        <f>SUM(E40:F40)</f>
        <v>0</v>
      </c>
      <c r="H40" s="21" t="s">
        <v>7</v>
      </c>
    </row>
    <row r="41" spans="1:8" s="11" customFormat="1" ht="14.4" x14ac:dyDescent="0.3">
      <c r="A41" s="43">
        <v>2272</v>
      </c>
      <c r="B41" s="5" t="s">
        <v>30</v>
      </c>
      <c r="C41" s="6">
        <v>500000</v>
      </c>
      <c r="D41" s="6">
        <v>-500000</v>
      </c>
      <c r="E41" s="6">
        <v>500000</v>
      </c>
      <c r="F41" s="6">
        <v>-500000</v>
      </c>
      <c r="G41" s="7">
        <f>SUM(E41:F41)</f>
        <v>0</v>
      </c>
      <c r="H41" s="21" t="s">
        <v>7</v>
      </c>
    </row>
    <row r="42" spans="1:8" s="11" customFormat="1" ht="15" thickBot="1" x14ac:dyDescent="0.35">
      <c r="A42" s="45">
        <v>2283</v>
      </c>
      <c r="B42" s="22" t="s">
        <v>59</v>
      </c>
      <c r="C42" s="23">
        <v>50000</v>
      </c>
      <c r="D42" s="23">
        <v>-50000</v>
      </c>
      <c r="E42" s="23">
        <v>50000</v>
      </c>
      <c r="F42" s="23">
        <v>-50000</v>
      </c>
      <c r="G42" s="24">
        <v>0</v>
      </c>
      <c r="H42" s="41" t="s">
        <v>7</v>
      </c>
    </row>
    <row r="43" spans="1:8" s="11" customFormat="1" x14ac:dyDescent="0.25">
      <c r="A43" s="46"/>
      <c r="H43" s="12"/>
    </row>
    <row r="44" spans="1:8" s="11" customFormat="1" x14ac:dyDescent="0.25">
      <c r="A44" s="46"/>
      <c r="H44" s="12"/>
    </row>
    <row r="45" spans="1:8" s="11" customFormat="1" x14ac:dyDescent="0.25">
      <c r="A45" s="46"/>
      <c r="H45" s="12"/>
    </row>
    <row r="46" spans="1:8" s="11" customFormat="1" x14ac:dyDescent="0.25">
      <c r="A46" s="46"/>
      <c r="H46" s="12"/>
    </row>
    <row r="47" spans="1:8" s="11" customFormat="1" x14ac:dyDescent="0.25">
      <c r="A47" s="46"/>
      <c r="H47" s="12"/>
    </row>
    <row r="48" spans="1:8" s="11" customFormat="1" x14ac:dyDescent="0.25">
      <c r="A48" s="46"/>
      <c r="H48" s="12"/>
    </row>
    <row r="49" spans="1:8" s="11" customFormat="1" x14ac:dyDescent="0.25">
      <c r="A49" s="46"/>
      <c r="H49" s="12"/>
    </row>
    <row r="50" spans="1:8" s="11" customFormat="1" x14ac:dyDescent="0.25">
      <c r="A50" s="46"/>
      <c r="H50" s="12"/>
    </row>
    <row r="51" spans="1:8" s="11" customFormat="1" x14ac:dyDescent="0.25">
      <c r="A51" s="46"/>
      <c r="H51" s="12"/>
    </row>
    <row r="52" spans="1:8" s="11" customFormat="1" x14ac:dyDescent="0.25">
      <c r="A52" s="46"/>
      <c r="H52" s="12"/>
    </row>
    <row r="53" spans="1:8" s="11" customFormat="1" x14ac:dyDescent="0.25">
      <c r="A53" s="46"/>
      <c r="H53" s="12"/>
    </row>
    <row r="54" spans="1:8" s="11" customFormat="1" x14ac:dyDescent="0.25">
      <c r="A54" s="46"/>
      <c r="H54" s="12"/>
    </row>
    <row r="55" spans="1:8" s="11" customFormat="1" x14ac:dyDescent="0.25">
      <c r="A55" s="46"/>
      <c r="H55" s="12"/>
    </row>
    <row r="56" spans="1:8" s="11" customFormat="1" x14ac:dyDescent="0.25">
      <c r="A56" s="46"/>
      <c r="H56" s="12"/>
    </row>
    <row r="57" spans="1:8" s="11" customFormat="1" x14ac:dyDescent="0.25">
      <c r="A57" s="46"/>
      <c r="H57" s="12"/>
    </row>
    <row r="58" spans="1:8" s="11" customFormat="1" x14ac:dyDescent="0.25">
      <c r="A58" s="46"/>
      <c r="H58" s="12"/>
    </row>
    <row r="59" spans="1:8" s="11" customFormat="1" x14ac:dyDescent="0.25">
      <c r="A59" s="46"/>
      <c r="H59" s="12"/>
    </row>
    <row r="60" spans="1:8" s="11" customFormat="1" x14ac:dyDescent="0.25">
      <c r="A60" s="46"/>
      <c r="H60" s="12"/>
    </row>
    <row r="61" spans="1:8" s="11" customFormat="1" x14ac:dyDescent="0.25">
      <c r="A61" s="46"/>
      <c r="H61" s="12"/>
    </row>
    <row r="62" spans="1:8" s="11" customFormat="1" x14ac:dyDescent="0.25">
      <c r="A62" s="46"/>
      <c r="H62" s="12"/>
    </row>
    <row r="63" spans="1:8" s="11" customFormat="1" x14ac:dyDescent="0.25">
      <c r="A63" s="46"/>
      <c r="H63" s="12"/>
    </row>
    <row r="64" spans="1:8" s="11" customFormat="1" x14ac:dyDescent="0.25">
      <c r="A64" s="46"/>
      <c r="H64" s="12"/>
    </row>
    <row r="65" spans="1:8" s="11" customFormat="1" x14ac:dyDescent="0.25">
      <c r="A65" s="46"/>
      <c r="H65" s="12"/>
    </row>
    <row r="66" spans="1:8" s="11" customFormat="1" x14ac:dyDescent="0.25">
      <c r="A66" s="46"/>
      <c r="H66" s="12"/>
    </row>
    <row r="67" spans="1:8" s="11" customFormat="1" x14ac:dyDescent="0.25">
      <c r="A67" s="46"/>
      <c r="H67" s="12"/>
    </row>
    <row r="68" spans="1:8" s="11" customFormat="1" x14ac:dyDescent="0.25">
      <c r="A68" s="46"/>
      <c r="H68" s="12"/>
    </row>
    <row r="69" spans="1:8" s="11" customFormat="1" x14ac:dyDescent="0.25">
      <c r="A69" s="46"/>
      <c r="H69" s="12"/>
    </row>
    <row r="70" spans="1:8" s="11" customFormat="1" x14ac:dyDescent="0.25">
      <c r="A70" s="46"/>
      <c r="H70" s="12"/>
    </row>
    <row r="71" spans="1:8" s="11" customFormat="1" x14ac:dyDescent="0.25">
      <c r="A71" s="46"/>
      <c r="H71" s="12"/>
    </row>
    <row r="72" spans="1:8" s="11" customFormat="1" x14ac:dyDescent="0.25">
      <c r="A72" s="46"/>
      <c r="H72" s="12"/>
    </row>
    <row r="73" spans="1:8" s="11" customFormat="1" x14ac:dyDescent="0.25">
      <c r="A73" s="46"/>
      <c r="H73" s="12"/>
    </row>
    <row r="74" spans="1:8" s="11" customFormat="1" x14ac:dyDescent="0.25">
      <c r="A74" s="46"/>
      <c r="H74" s="12"/>
    </row>
    <row r="75" spans="1:8" s="11" customFormat="1" x14ac:dyDescent="0.25">
      <c r="A75" s="46"/>
      <c r="H75" s="12"/>
    </row>
    <row r="76" spans="1:8" s="11" customFormat="1" x14ac:dyDescent="0.25">
      <c r="A76" s="46"/>
      <c r="H76" s="12"/>
    </row>
    <row r="77" spans="1:8" s="11" customFormat="1" x14ac:dyDescent="0.25">
      <c r="A77" s="46"/>
      <c r="H77" s="12"/>
    </row>
    <row r="78" spans="1:8" s="11" customFormat="1" x14ac:dyDescent="0.25">
      <c r="A78" s="46"/>
      <c r="H78" s="12"/>
    </row>
    <row r="79" spans="1:8" s="11" customFormat="1" x14ac:dyDescent="0.25">
      <c r="A79" s="46"/>
      <c r="H79" s="12"/>
    </row>
    <row r="80" spans="1:8" s="11" customFormat="1" x14ac:dyDescent="0.25">
      <c r="A80" s="46"/>
      <c r="H80" s="12"/>
    </row>
    <row r="81" spans="1:8" s="11" customFormat="1" x14ac:dyDescent="0.25">
      <c r="A81" s="46"/>
      <c r="H81" s="12"/>
    </row>
    <row r="82" spans="1:8" s="11" customFormat="1" x14ac:dyDescent="0.25">
      <c r="A82" s="46"/>
      <c r="H82" s="12"/>
    </row>
    <row r="83" spans="1:8" s="11" customFormat="1" x14ac:dyDescent="0.25">
      <c r="A83" s="46"/>
      <c r="H83" s="12"/>
    </row>
    <row r="84" spans="1:8" s="11" customFormat="1" x14ac:dyDescent="0.25">
      <c r="A84" s="46"/>
      <c r="H84" s="12"/>
    </row>
    <row r="85" spans="1:8" s="11" customFormat="1" x14ac:dyDescent="0.25">
      <c r="A85" s="46"/>
      <c r="H85" s="12"/>
    </row>
    <row r="86" spans="1:8" s="11" customFormat="1" x14ac:dyDescent="0.25">
      <c r="A86" s="46"/>
      <c r="H86" s="12"/>
    </row>
    <row r="87" spans="1:8" s="11" customFormat="1" x14ac:dyDescent="0.25">
      <c r="A87" s="46"/>
      <c r="H87" s="12"/>
    </row>
    <row r="88" spans="1:8" s="11" customFormat="1" x14ac:dyDescent="0.25">
      <c r="A88" s="46"/>
      <c r="H88" s="12"/>
    </row>
    <row r="89" spans="1:8" s="11" customFormat="1" x14ac:dyDescent="0.25">
      <c r="A89" s="46"/>
      <c r="H89" s="12"/>
    </row>
    <row r="90" spans="1:8" s="11" customFormat="1" x14ac:dyDescent="0.25">
      <c r="A90" s="46"/>
      <c r="H90" s="12"/>
    </row>
    <row r="91" spans="1:8" s="11" customFormat="1" x14ac:dyDescent="0.25">
      <c r="A91" s="46"/>
      <c r="H91" s="12"/>
    </row>
    <row r="92" spans="1:8" s="11" customFormat="1" x14ac:dyDescent="0.25">
      <c r="A92" s="46"/>
      <c r="H92" s="12"/>
    </row>
    <row r="93" spans="1:8" s="11" customFormat="1" x14ac:dyDescent="0.25">
      <c r="A93" s="46"/>
      <c r="H93" s="12"/>
    </row>
    <row r="94" spans="1:8" s="11" customFormat="1" x14ac:dyDescent="0.25">
      <c r="A94" s="46"/>
      <c r="H94" s="12"/>
    </row>
    <row r="95" spans="1:8" s="11" customFormat="1" x14ac:dyDescent="0.25">
      <c r="A95" s="46"/>
      <c r="H95" s="12"/>
    </row>
    <row r="96" spans="1:8" s="11" customFormat="1" x14ac:dyDescent="0.25">
      <c r="A96" s="46"/>
      <c r="H96" s="12"/>
    </row>
    <row r="97" spans="1:8" s="11" customFormat="1" x14ac:dyDescent="0.25">
      <c r="A97" s="46"/>
      <c r="H97" s="12"/>
    </row>
    <row r="98" spans="1:8" s="11" customFormat="1" x14ac:dyDescent="0.25">
      <c r="A98" s="46"/>
      <c r="H98" s="12"/>
    </row>
    <row r="99" spans="1:8" s="11" customFormat="1" x14ac:dyDescent="0.25">
      <c r="A99" s="46"/>
      <c r="H99" s="12"/>
    </row>
    <row r="100" spans="1:8" s="11" customFormat="1" x14ac:dyDescent="0.25">
      <c r="A100" s="46"/>
      <c r="H100" s="12"/>
    </row>
    <row r="101" spans="1:8" s="11" customFormat="1" x14ac:dyDescent="0.25">
      <c r="A101" s="46"/>
      <c r="H101" s="12"/>
    </row>
    <row r="102" spans="1:8" s="11" customFormat="1" x14ac:dyDescent="0.25">
      <c r="A102" s="46"/>
      <c r="H102" s="12"/>
    </row>
    <row r="103" spans="1:8" s="11" customFormat="1" x14ac:dyDescent="0.25">
      <c r="A103" s="46"/>
      <c r="H103" s="12"/>
    </row>
    <row r="104" spans="1:8" s="11" customFormat="1" x14ac:dyDescent="0.25">
      <c r="A104" s="46"/>
      <c r="H104" s="12"/>
    </row>
    <row r="105" spans="1:8" s="11" customFormat="1" x14ac:dyDescent="0.25">
      <c r="A105" s="46"/>
      <c r="H105" s="12"/>
    </row>
    <row r="106" spans="1:8" s="11" customFormat="1" x14ac:dyDescent="0.25">
      <c r="A106" s="46"/>
      <c r="H106" s="12"/>
    </row>
    <row r="107" spans="1:8" s="11" customFormat="1" x14ac:dyDescent="0.25">
      <c r="A107" s="46"/>
      <c r="H107" s="12"/>
    </row>
    <row r="108" spans="1:8" s="11" customFormat="1" x14ac:dyDescent="0.25">
      <c r="A108" s="46"/>
      <c r="H108" s="12"/>
    </row>
    <row r="109" spans="1:8" s="11" customFormat="1" x14ac:dyDescent="0.25">
      <c r="A109" s="46"/>
      <c r="H109" s="12"/>
    </row>
    <row r="110" spans="1:8" s="11" customFormat="1" x14ac:dyDescent="0.25">
      <c r="A110" s="46"/>
      <c r="H110" s="12"/>
    </row>
    <row r="111" spans="1:8" s="11" customFormat="1" x14ac:dyDescent="0.25">
      <c r="A111" s="46"/>
      <c r="H111" s="12"/>
    </row>
    <row r="112" spans="1:8" s="11" customFormat="1" x14ac:dyDescent="0.25">
      <c r="A112" s="46"/>
      <c r="H112" s="12"/>
    </row>
    <row r="113" spans="1:8" s="11" customFormat="1" x14ac:dyDescent="0.25">
      <c r="A113" s="46"/>
      <c r="H113" s="12"/>
    </row>
    <row r="114" spans="1:8" s="11" customFormat="1" x14ac:dyDescent="0.25">
      <c r="A114" s="46"/>
      <c r="H114" s="12"/>
    </row>
    <row r="115" spans="1:8" s="11" customFormat="1" x14ac:dyDescent="0.25">
      <c r="A115" s="46"/>
      <c r="H115" s="12"/>
    </row>
    <row r="116" spans="1:8" s="11" customFormat="1" x14ac:dyDescent="0.25">
      <c r="A116" s="46"/>
      <c r="H116" s="12"/>
    </row>
    <row r="117" spans="1:8" s="11" customFormat="1" x14ac:dyDescent="0.25">
      <c r="A117" s="46"/>
      <c r="H117" s="12"/>
    </row>
    <row r="118" spans="1:8" s="11" customFormat="1" x14ac:dyDescent="0.25">
      <c r="A118" s="46"/>
      <c r="H118" s="12"/>
    </row>
    <row r="119" spans="1:8" s="11" customFormat="1" x14ac:dyDescent="0.25">
      <c r="A119" s="46"/>
      <c r="H119" s="12"/>
    </row>
    <row r="120" spans="1:8" s="11" customFormat="1" x14ac:dyDescent="0.25">
      <c r="A120" s="46"/>
      <c r="H120" s="12"/>
    </row>
    <row r="121" spans="1:8" s="11" customFormat="1" x14ac:dyDescent="0.25">
      <c r="A121" s="46"/>
      <c r="H121" s="12"/>
    </row>
    <row r="122" spans="1:8" s="11" customFormat="1" x14ac:dyDescent="0.25">
      <c r="A122" s="46"/>
      <c r="H122" s="12"/>
    </row>
    <row r="123" spans="1:8" s="11" customFormat="1" x14ac:dyDescent="0.25">
      <c r="A123" s="46"/>
      <c r="H123" s="12"/>
    </row>
    <row r="124" spans="1:8" s="11" customFormat="1" x14ac:dyDescent="0.25">
      <c r="A124" s="46"/>
      <c r="H124" s="12"/>
    </row>
    <row r="125" spans="1:8" s="11" customFormat="1" x14ac:dyDescent="0.25">
      <c r="A125" s="46"/>
      <c r="H125" s="12"/>
    </row>
    <row r="126" spans="1:8" s="11" customFormat="1" x14ac:dyDescent="0.25">
      <c r="A126" s="46"/>
      <c r="H126" s="12"/>
    </row>
    <row r="127" spans="1:8" s="11" customFormat="1" x14ac:dyDescent="0.25">
      <c r="A127" s="46"/>
      <c r="H127" s="12"/>
    </row>
    <row r="128" spans="1:8" s="11" customFormat="1" x14ac:dyDescent="0.25">
      <c r="A128" s="46"/>
      <c r="H128" s="12"/>
    </row>
    <row r="129" spans="1:8" s="11" customFormat="1" x14ac:dyDescent="0.25">
      <c r="A129" s="46"/>
      <c r="H129" s="12"/>
    </row>
    <row r="130" spans="1:8" s="11" customFormat="1" x14ac:dyDescent="0.25">
      <c r="A130" s="46"/>
      <c r="H130" s="12"/>
    </row>
    <row r="131" spans="1:8" s="11" customFormat="1" x14ac:dyDescent="0.25">
      <c r="A131" s="46"/>
      <c r="H131" s="12"/>
    </row>
    <row r="132" spans="1:8" s="11" customFormat="1" x14ac:dyDescent="0.25">
      <c r="A132" s="46"/>
      <c r="H132" s="12"/>
    </row>
    <row r="133" spans="1:8" s="11" customFormat="1" x14ac:dyDescent="0.25">
      <c r="A133" s="46"/>
      <c r="H133" s="12"/>
    </row>
    <row r="134" spans="1:8" s="11" customFormat="1" x14ac:dyDescent="0.25">
      <c r="A134" s="46"/>
      <c r="H134" s="12"/>
    </row>
    <row r="135" spans="1:8" s="11" customFormat="1" x14ac:dyDescent="0.25">
      <c r="A135" s="46"/>
      <c r="H135" s="12"/>
    </row>
    <row r="136" spans="1:8" s="11" customFormat="1" x14ac:dyDescent="0.25">
      <c r="A136" s="46"/>
      <c r="H136" s="12"/>
    </row>
    <row r="137" spans="1:8" s="11" customFormat="1" x14ac:dyDescent="0.25">
      <c r="A137" s="46"/>
      <c r="H137" s="12"/>
    </row>
    <row r="138" spans="1:8" s="11" customFormat="1" x14ac:dyDescent="0.25">
      <c r="A138" s="46"/>
      <c r="H138" s="12"/>
    </row>
    <row r="139" spans="1:8" s="11" customFormat="1" x14ac:dyDescent="0.25">
      <c r="A139" s="46"/>
      <c r="H139" s="12"/>
    </row>
    <row r="140" spans="1:8" s="11" customFormat="1" x14ac:dyDescent="0.25">
      <c r="A140" s="46"/>
      <c r="H140" s="12"/>
    </row>
    <row r="141" spans="1:8" s="11" customFormat="1" x14ac:dyDescent="0.25">
      <c r="A141" s="46"/>
      <c r="H141" s="12"/>
    </row>
    <row r="142" spans="1:8" s="11" customFormat="1" x14ac:dyDescent="0.25">
      <c r="A142" s="46"/>
      <c r="H142" s="12"/>
    </row>
    <row r="143" spans="1:8" s="11" customFormat="1" x14ac:dyDescent="0.25">
      <c r="A143" s="46"/>
      <c r="H143" s="12"/>
    </row>
    <row r="144" spans="1:8" s="11" customFormat="1" x14ac:dyDescent="0.25">
      <c r="A144" s="46"/>
      <c r="H144" s="12"/>
    </row>
    <row r="145" spans="1:8" s="11" customFormat="1" x14ac:dyDescent="0.25">
      <c r="A145" s="46"/>
      <c r="H145" s="12"/>
    </row>
    <row r="146" spans="1:8" s="11" customFormat="1" x14ac:dyDescent="0.25">
      <c r="A146" s="46"/>
      <c r="H146" s="12"/>
    </row>
    <row r="147" spans="1:8" s="11" customFormat="1" x14ac:dyDescent="0.25">
      <c r="A147" s="46"/>
      <c r="H147" s="12"/>
    </row>
    <row r="148" spans="1:8" s="11" customFormat="1" x14ac:dyDescent="0.25">
      <c r="A148" s="46"/>
      <c r="H148" s="12"/>
    </row>
    <row r="149" spans="1:8" s="11" customFormat="1" x14ac:dyDescent="0.25">
      <c r="A149" s="46"/>
      <c r="H149" s="12"/>
    </row>
    <row r="150" spans="1:8" s="11" customFormat="1" x14ac:dyDescent="0.25">
      <c r="A150" s="46"/>
      <c r="H150" s="12"/>
    </row>
    <row r="151" spans="1:8" s="11" customFormat="1" x14ac:dyDescent="0.25">
      <c r="A151" s="46"/>
      <c r="H151" s="12"/>
    </row>
    <row r="152" spans="1:8" s="11" customFormat="1" x14ac:dyDescent="0.25">
      <c r="A152" s="46"/>
      <c r="H152" s="12"/>
    </row>
    <row r="153" spans="1:8" s="11" customFormat="1" x14ac:dyDescent="0.25">
      <c r="A153" s="46"/>
      <c r="H153" s="12"/>
    </row>
    <row r="154" spans="1:8" s="11" customFormat="1" x14ac:dyDescent="0.25">
      <c r="A154" s="46"/>
      <c r="H154" s="12"/>
    </row>
    <row r="155" spans="1:8" s="11" customFormat="1" x14ac:dyDescent="0.25">
      <c r="A155" s="46"/>
      <c r="H155" s="12"/>
    </row>
    <row r="156" spans="1:8" s="11" customFormat="1" x14ac:dyDescent="0.25">
      <c r="A156" s="46"/>
      <c r="H156" s="12"/>
    </row>
    <row r="157" spans="1:8" s="11" customFormat="1" x14ac:dyDescent="0.25">
      <c r="A157" s="46"/>
      <c r="H157" s="12"/>
    </row>
    <row r="158" spans="1:8" s="11" customFormat="1" x14ac:dyDescent="0.25">
      <c r="A158" s="46"/>
      <c r="H158" s="12"/>
    </row>
    <row r="159" spans="1:8" s="11" customFormat="1" x14ac:dyDescent="0.25">
      <c r="A159" s="46"/>
      <c r="H159" s="12"/>
    </row>
    <row r="160" spans="1:8" s="11" customFormat="1" x14ac:dyDescent="0.25">
      <c r="A160" s="46"/>
      <c r="H160" s="12"/>
    </row>
    <row r="161" spans="1:8" s="11" customFormat="1" x14ac:dyDescent="0.25">
      <c r="A161" s="46"/>
      <c r="H161" s="12"/>
    </row>
    <row r="162" spans="1:8" s="11" customFormat="1" x14ac:dyDescent="0.25">
      <c r="A162" s="46"/>
      <c r="H162" s="12"/>
    </row>
    <row r="163" spans="1:8" s="11" customFormat="1" x14ac:dyDescent="0.25">
      <c r="A163" s="46"/>
      <c r="H163" s="12"/>
    </row>
    <row r="164" spans="1:8" s="11" customFormat="1" x14ac:dyDescent="0.25">
      <c r="A164" s="46"/>
      <c r="H164" s="12"/>
    </row>
    <row r="165" spans="1:8" s="11" customFormat="1" x14ac:dyDescent="0.25">
      <c r="A165" s="46"/>
      <c r="H165" s="12"/>
    </row>
    <row r="166" spans="1:8" s="11" customFormat="1" x14ac:dyDescent="0.25">
      <c r="A166" s="46"/>
      <c r="H166" s="12"/>
    </row>
    <row r="167" spans="1:8" s="11" customFormat="1" x14ac:dyDescent="0.25">
      <c r="A167" s="46"/>
      <c r="H167" s="12"/>
    </row>
    <row r="168" spans="1:8" s="11" customFormat="1" x14ac:dyDescent="0.25">
      <c r="A168" s="46"/>
      <c r="H168" s="12"/>
    </row>
    <row r="169" spans="1:8" s="11" customFormat="1" x14ac:dyDescent="0.25">
      <c r="A169" s="46"/>
      <c r="H169" s="12"/>
    </row>
    <row r="170" spans="1:8" s="11" customFormat="1" x14ac:dyDescent="0.25">
      <c r="A170" s="46"/>
      <c r="H170" s="12"/>
    </row>
    <row r="171" spans="1:8" s="11" customFormat="1" x14ac:dyDescent="0.25">
      <c r="A171" s="46"/>
      <c r="H171" s="12"/>
    </row>
    <row r="172" spans="1:8" s="11" customFormat="1" x14ac:dyDescent="0.25">
      <c r="A172" s="46"/>
      <c r="H172" s="12"/>
    </row>
    <row r="173" spans="1:8" s="11" customFormat="1" x14ac:dyDescent="0.25">
      <c r="A173" s="46"/>
      <c r="H173" s="12"/>
    </row>
    <row r="174" spans="1:8" s="11" customFormat="1" x14ac:dyDescent="0.25">
      <c r="A174" s="46"/>
      <c r="H174" s="12"/>
    </row>
    <row r="175" spans="1:8" s="11" customFormat="1" x14ac:dyDescent="0.25">
      <c r="A175" s="46"/>
      <c r="H175" s="12"/>
    </row>
    <row r="176" spans="1:8" s="11" customFormat="1" x14ac:dyDescent="0.25">
      <c r="A176" s="46"/>
      <c r="H176" s="12"/>
    </row>
    <row r="177" spans="1:8" s="11" customFormat="1" x14ac:dyDescent="0.25">
      <c r="A177" s="46"/>
      <c r="H177" s="12"/>
    </row>
    <row r="178" spans="1:8" s="11" customFormat="1" x14ac:dyDescent="0.25">
      <c r="A178" s="46"/>
      <c r="H178" s="12"/>
    </row>
    <row r="179" spans="1:8" s="11" customFormat="1" x14ac:dyDescent="0.25">
      <c r="A179" s="46"/>
      <c r="H179" s="12"/>
    </row>
    <row r="180" spans="1:8" s="11" customFormat="1" x14ac:dyDescent="0.25">
      <c r="A180" s="46"/>
      <c r="H180" s="12"/>
    </row>
    <row r="181" spans="1:8" s="11" customFormat="1" x14ac:dyDescent="0.25">
      <c r="A181" s="46"/>
      <c r="H181" s="12"/>
    </row>
    <row r="182" spans="1:8" s="11" customFormat="1" x14ac:dyDescent="0.25">
      <c r="A182" s="46"/>
      <c r="H182" s="12"/>
    </row>
    <row r="183" spans="1:8" s="11" customFormat="1" x14ac:dyDescent="0.25">
      <c r="A183" s="46"/>
      <c r="H183" s="12"/>
    </row>
    <row r="184" spans="1:8" s="11" customFormat="1" x14ac:dyDescent="0.25">
      <c r="A184" s="46"/>
      <c r="H184" s="12"/>
    </row>
    <row r="185" spans="1:8" s="11" customFormat="1" x14ac:dyDescent="0.25">
      <c r="A185" s="46"/>
      <c r="H185" s="12"/>
    </row>
    <row r="186" spans="1:8" s="11" customFormat="1" x14ac:dyDescent="0.25">
      <c r="A186" s="46"/>
      <c r="H186" s="12"/>
    </row>
    <row r="187" spans="1:8" s="11" customFormat="1" x14ac:dyDescent="0.25">
      <c r="A187" s="46"/>
      <c r="H187" s="12"/>
    </row>
    <row r="188" spans="1:8" s="11" customFormat="1" x14ac:dyDescent="0.25">
      <c r="A188" s="46"/>
      <c r="H188" s="12"/>
    </row>
    <row r="189" spans="1:8" s="11" customFormat="1" x14ac:dyDescent="0.25">
      <c r="A189" s="46"/>
      <c r="H189" s="12"/>
    </row>
    <row r="190" spans="1:8" s="11" customFormat="1" x14ac:dyDescent="0.25">
      <c r="A190" s="46"/>
      <c r="H190" s="12"/>
    </row>
    <row r="191" spans="1:8" s="11" customFormat="1" x14ac:dyDescent="0.25">
      <c r="A191" s="46"/>
      <c r="H191" s="12"/>
    </row>
    <row r="192" spans="1:8" s="11" customFormat="1" x14ac:dyDescent="0.25">
      <c r="A192" s="46"/>
      <c r="H192" s="12"/>
    </row>
    <row r="193" spans="1:8" s="11" customFormat="1" x14ac:dyDescent="0.25">
      <c r="A193" s="46"/>
      <c r="H193" s="12"/>
    </row>
    <row r="194" spans="1:8" s="11" customFormat="1" x14ac:dyDescent="0.25">
      <c r="A194" s="46"/>
      <c r="H194" s="12"/>
    </row>
    <row r="195" spans="1:8" s="11" customFormat="1" x14ac:dyDescent="0.25">
      <c r="A195" s="46"/>
      <c r="H195" s="12"/>
    </row>
    <row r="196" spans="1:8" s="11" customFormat="1" x14ac:dyDescent="0.25">
      <c r="A196" s="46"/>
      <c r="H196" s="12"/>
    </row>
    <row r="197" spans="1:8" s="11" customFormat="1" x14ac:dyDescent="0.25">
      <c r="A197" s="46"/>
      <c r="H197" s="12"/>
    </row>
    <row r="198" spans="1:8" s="11" customFormat="1" x14ac:dyDescent="0.25">
      <c r="A198" s="46"/>
      <c r="H198" s="12"/>
    </row>
    <row r="199" spans="1:8" s="11" customFormat="1" x14ac:dyDescent="0.25">
      <c r="A199" s="46"/>
      <c r="H199" s="12"/>
    </row>
    <row r="200" spans="1:8" s="11" customFormat="1" x14ac:dyDescent="0.25">
      <c r="A200" s="46"/>
      <c r="H200" s="12"/>
    </row>
    <row r="201" spans="1:8" s="11" customFormat="1" x14ac:dyDescent="0.25">
      <c r="A201" s="46"/>
      <c r="H201" s="12"/>
    </row>
    <row r="202" spans="1:8" s="11" customFormat="1" x14ac:dyDescent="0.25">
      <c r="A202" s="46"/>
      <c r="H202" s="12"/>
    </row>
    <row r="203" spans="1:8" s="11" customFormat="1" x14ac:dyDescent="0.25">
      <c r="A203" s="46"/>
      <c r="H203" s="12"/>
    </row>
    <row r="204" spans="1:8" s="11" customFormat="1" x14ac:dyDescent="0.25">
      <c r="A204" s="46"/>
      <c r="H204" s="12"/>
    </row>
    <row r="205" spans="1:8" s="11" customFormat="1" x14ac:dyDescent="0.25">
      <c r="A205" s="46"/>
      <c r="H205" s="12"/>
    </row>
    <row r="206" spans="1:8" s="11" customFormat="1" x14ac:dyDescent="0.25">
      <c r="A206" s="46"/>
      <c r="H206" s="12"/>
    </row>
    <row r="207" spans="1:8" s="11" customFormat="1" x14ac:dyDescent="0.25">
      <c r="A207" s="46"/>
      <c r="H207" s="12"/>
    </row>
    <row r="208" spans="1:8" s="11" customFormat="1" x14ac:dyDescent="0.25">
      <c r="A208" s="46"/>
      <c r="H208" s="12"/>
    </row>
    <row r="209" spans="1:8" s="11" customFormat="1" x14ac:dyDescent="0.25">
      <c r="A209" s="46"/>
      <c r="H209" s="12"/>
    </row>
    <row r="210" spans="1:8" s="11" customFormat="1" x14ac:dyDescent="0.25">
      <c r="A210" s="46"/>
      <c r="H210" s="12"/>
    </row>
    <row r="211" spans="1:8" s="11" customFormat="1" x14ac:dyDescent="0.25">
      <c r="A211" s="46"/>
      <c r="H211" s="12"/>
    </row>
    <row r="212" spans="1:8" s="11" customFormat="1" x14ac:dyDescent="0.25">
      <c r="A212" s="46"/>
      <c r="H212" s="12"/>
    </row>
    <row r="213" spans="1:8" s="11" customFormat="1" x14ac:dyDescent="0.25">
      <c r="A213" s="46"/>
      <c r="H213" s="12"/>
    </row>
    <row r="214" spans="1:8" s="11" customFormat="1" x14ac:dyDescent="0.25">
      <c r="A214" s="46"/>
      <c r="H214" s="12"/>
    </row>
    <row r="215" spans="1:8" s="11" customFormat="1" x14ac:dyDescent="0.25">
      <c r="A215" s="46"/>
      <c r="H215" s="12"/>
    </row>
    <row r="216" spans="1:8" s="11" customFormat="1" x14ac:dyDescent="0.25">
      <c r="A216" s="46"/>
      <c r="H216" s="12"/>
    </row>
    <row r="217" spans="1:8" s="11" customFormat="1" x14ac:dyDescent="0.25">
      <c r="A217" s="46"/>
      <c r="H217" s="12"/>
    </row>
    <row r="218" spans="1:8" s="11" customFormat="1" x14ac:dyDescent="0.25">
      <c r="A218" s="46"/>
      <c r="H218" s="12"/>
    </row>
    <row r="219" spans="1:8" s="11" customFormat="1" x14ac:dyDescent="0.25">
      <c r="A219" s="46"/>
      <c r="H219" s="12"/>
    </row>
    <row r="220" spans="1:8" s="11" customFormat="1" x14ac:dyDescent="0.25">
      <c r="A220" s="46"/>
      <c r="H220" s="12"/>
    </row>
    <row r="221" spans="1:8" s="11" customFormat="1" x14ac:dyDescent="0.25">
      <c r="A221" s="46"/>
      <c r="H221" s="12"/>
    </row>
    <row r="222" spans="1:8" s="11" customFormat="1" x14ac:dyDescent="0.25">
      <c r="A222" s="46"/>
      <c r="H222" s="12"/>
    </row>
    <row r="223" spans="1:8" s="11" customFormat="1" x14ac:dyDescent="0.25">
      <c r="A223" s="46"/>
      <c r="H223" s="12"/>
    </row>
    <row r="224" spans="1:8" s="11" customFormat="1" x14ac:dyDescent="0.25">
      <c r="A224" s="46"/>
      <c r="H224" s="12"/>
    </row>
    <row r="225" spans="1:8" s="11" customFormat="1" x14ac:dyDescent="0.25">
      <c r="A225" s="46"/>
      <c r="H225" s="12"/>
    </row>
    <row r="226" spans="1:8" s="11" customFormat="1" x14ac:dyDescent="0.25">
      <c r="A226" s="46"/>
      <c r="H226" s="12"/>
    </row>
    <row r="227" spans="1:8" s="11" customFormat="1" x14ac:dyDescent="0.25">
      <c r="A227" s="46"/>
      <c r="H227" s="12"/>
    </row>
    <row r="228" spans="1:8" s="11" customFormat="1" x14ac:dyDescent="0.25">
      <c r="A228" s="46"/>
      <c r="H228" s="12"/>
    </row>
    <row r="229" spans="1:8" s="11" customFormat="1" x14ac:dyDescent="0.25">
      <c r="A229" s="46"/>
      <c r="H229" s="12"/>
    </row>
    <row r="230" spans="1:8" s="11" customFormat="1" x14ac:dyDescent="0.25">
      <c r="A230" s="46"/>
      <c r="H230" s="12"/>
    </row>
    <row r="231" spans="1:8" s="11" customFormat="1" x14ac:dyDescent="0.25">
      <c r="A231" s="46"/>
      <c r="H231" s="12"/>
    </row>
    <row r="232" spans="1:8" s="11" customFormat="1" x14ac:dyDescent="0.25">
      <c r="A232" s="46"/>
      <c r="H232" s="12"/>
    </row>
    <row r="233" spans="1:8" s="11" customFormat="1" x14ac:dyDescent="0.25">
      <c r="A233" s="46"/>
      <c r="H233" s="12"/>
    </row>
    <row r="234" spans="1:8" s="11" customFormat="1" x14ac:dyDescent="0.25">
      <c r="A234" s="46"/>
      <c r="H234" s="12"/>
    </row>
    <row r="235" spans="1:8" s="11" customFormat="1" x14ac:dyDescent="0.25">
      <c r="A235" s="46"/>
      <c r="H235" s="12"/>
    </row>
    <row r="236" spans="1:8" s="11" customFormat="1" x14ac:dyDescent="0.25">
      <c r="A236" s="46"/>
      <c r="H236" s="12"/>
    </row>
    <row r="237" spans="1:8" x14ac:dyDescent="0.25">
      <c r="A237" s="46"/>
      <c r="B237" s="11"/>
      <c r="C237" s="11"/>
      <c r="D237" s="11"/>
      <c r="E237" s="11"/>
      <c r="F237" s="11"/>
      <c r="G237" s="11"/>
      <c r="H237" s="12"/>
    </row>
    <row r="238" spans="1:8" x14ac:dyDescent="0.25">
      <c r="A238" s="46"/>
      <c r="B238" s="11"/>
      <c r="C238" s="11"/>
      <c r="D238" s="11"/>
      <c r="E238" s="11"/>
      <c r="F238" s="11"/>
      <c r="G238" s="11"/>
      <c r="H238" s="12"/>
    </row>
    <row r="239" spans="1:8" x14ac:dyDescent="0.25">
      <c r="A239" s="46"/>
      <c r="B239" s="11"/>
      <c r="C239" s="11"/>
      <c r="D239" s="11"/>
      <c r="E239" s="11"/>
      <c r="F239" s="11"/>
      <c r="G239" s="11"/>
      <c r="H239" s="12"/>
    </row>
    <row r="240" spans="1:8" x14ac:dyDescent="0.25">
      <c r="A240" s="46"/>
      <c r="B240" s="11"/>
      <c r="C240" s="11"/>
      <c r="D240" s="11"/>
      <c r="E240" s="11"/>
      <c r="F240" s="11"/>
      <c r="G240" s="11"/>
      <c r="H240" s="12"/>
    </row>
    <row r="241" spans="1:8" x14ac:dyDescent="0.25">
      <c r="A241" s="46"/>
      <c r="B241" s="11"/>
      <c r="C241" s="11"/>
      <c r="D241" s="11"/>
      <c r="E241" s="11"/>
      <c r="F241" s="11"/>
      <c r="G241" s="11"/>
      <c r="H241" s="12"/>
    </row>
    <row r="242" spans="1:8" x14ac:dyDescent="0.25">
      <c r="A242" s="46"/>
      <c r="B242" s="11"/>
      <c r="C242" s="11"/>
      <c r="D242" s="11"/>
      <c r="E242" s="11"/>
      <c r="F242" s="11"/>
      <c r="G242" s="11"/>
      <c r="H242" s="12"/>
    </row>
    <row r="243" spans="1:8" x14ac:dyDescent="0.25">
      <c r="A243" s="46"/>
      <c r="B243" s="11"/>
      <c r="C243" s="11"/>
      <c r="D243" s="11"/>
      <c r="E243" s="11"/>
      <c r="F243" s="11"/>
      <c r="G243" s="11"/>
      <c r="H243" s="12"/>
    </row>
    <row r="244" spans="1:8" x14ac:dyDescent="0.25">
      <c r="A244" s="46"/>
      <c r="B244" s="11"/>
      <c r="C244" s="11"/>
      <c r="D244" s="11"/>
      <c r="E244" s="11"/>
      <c r="F244" s="11"/>
      <c r="G244" s="11"/>
      <c r="H244" s="12"/>
    </row>
  </sheetData>
  <autoFilter ref="B1:I27"/>
  <conditionalFormatting sqref="C9:G11 C1:H4 C27:G42 C5:G7 H5:H21 H25:H65536">
    <cfRule type="cellIs" dxfId="24" priority="20" stopIfTrue="1" operator="lessThan">
      <formula>0</formula>
    </cfRule>
  </conditionalFormatting>
  <conditionalFormatting sqref="H1">
    <cfRule type="containsText" dxfId="23" priority="19" stopIfTrue="1" operator="containsText" text="לסגור">
      <formula>NOT(ISERROR(SEARCH("לסגור",H1)))</formula>
    </cfRule>
  </conditionalFormatting>
  <conditionalFormatting sqref="H43:H65536 H1:H21 H25:H38">
    <cfRule type="containsText" dxfId="22" priority="18" stopIfTrue="1" operator="containsText" text="לעדכן תקציב">
      <formula>NOT(ISERROR(SEARCH("לעדכן תקציב",H1)))</formula>
    </cfRule>
  </conditionalFormatting>
  <conditionalFormatting sqref="H39:H42">
    <cfRule type="containsText" dxfId="21" priority="17" stopIfTrue="1" operator="containsText" text="לעדכן תקציב">
      <formula>NOT(ISERROR(SEARCH("לעדכן תקציב",H39)))</formula>
    </cfRule>
  </conditionalFormatting>
  <conditionalFormatting sqref="C8:G8">
    <cfRule type="cellIs" dxfId="20" priority="16" stopIfTrue="1" operator="lessThan">
      <formula>0</formula>
    </cfRule>
  </conditionalFormatting>
  <conditionalFormatting sqref="C12:G12">
    <cfRule type="cellIs" dxfId="19" priority="15" stopIfTrue="1" operator="lessThan">
      <formula>0</formula>
    </cfRule>
  </conditionalFormatting>
  <conditionalFormatting sqref="C13:G13">
    <cfRule type="cellIs" dxfId="18" priority="14" stopIfTrue="1" operator="lessThan">
      <formula>0</formula>
    </cfRule>
  </conditionalFormatting>
  <conditionalFormatting sqref="C14:G14">
    <cfRule type="cellIs" dxfId="17" priority="13" stopIfTrue="1" operator="lessThan">
      <formula>0</formula>
    </cfRule>
  </conditionalFormatting>
  <conditionalFormatting sqref="C15:G15 G25:G26">
    <cfRule type="cellIs" dxfId="16" priority="12" stopIfTrue="1" operator="lessThan">
      <formula>0</formula>
    </cfRule>
  </conditionalFormatting>
  <conditionalFormatting sqref="C26:F26">
    <cfRule type="cellIs" dxfId="15" priority="10" stopIfTrue="1" operator="lessThan">
      <formula>0</formula>
    </cfRule>
  </conditionalFormatting>
  <conditionalFormatting sqref="C25:F25">
    <cfRule type="cellIs" dxfId="14" priority="11" stopIfTrue="1" operator="lessThan">
      <formula>0</formula>
    </cfRule>
  </conditionalFormatting>
  <conditionalFormatting sqref="C21:G21">
    <cfRule type="cellIs" dxfId="13" priority="9" stopIfTrue="1" operator="lessThan">
      <formula>0</formula>
    </cfRule>
  </conditionalFormatting>
  <conditionalFormatting sqref="C16:G16">
    <cfRule type="cellIs" dxfId="12" priority="8" stopIfTrue="1" operator="lessThan">
      <formula>0</formula>
    </cfRule>
  </conditionalFormatting>
  <conditionalFormatting sqref="C17:G17">
    <cfRule type="cellIs" dxfId="11" priority="7" stopIfTrue="1" operator="lessThan">
      <formula>0</formula>
    </cfRule>
  </conditionalFormatting>
  <conditionalFormatting sqref="C20:G20">
    <cfRule type="cellIs" dxfId="10" priority="6" stopIfTrue="1" operator="lessThan">
      <formula>0</formula>
    </cfRule>
  </conditionalFormatting>
  <conditionalFormatting sqref="C19:G19">
    <cfRule type="cellIs" dxfId="9" priority="5" stopIfTrue="1" operator="lessThan">
      <formula>0</formula>
    </cfRule>
  </conditionalFormatting>
  <conditionalFormatting sqref="C18:G18">
    <cfRule type="cellIs" dxfId="8" priority="4" stopIfTrue="1" operator="lessThan">
      <formula>0</formula>
    </cfRule>
  </conditionalFormatting>
  <conditionalFormatting sqref="H22:H24">
    <cfRule type="cellIs" dxfId="7" priority="3" stopIfTrue="1" operator="lessThan">
      <formula>0</formula>
    </cfRule>
  </conditionalFormatting>
  <conditionalFormatting sqref="H22:H24">
    <cfRule type="containsText" dxfId="6" priority="2" stopIfTrue="1" operator="containsText" text="לעדכן תקציב">
      <formula>NOT(ISERROR(SEARCH("לעדכן תקציב",H22)))</formula>
    </cfRule>
  </conditionalFormatting>
  <conditionalFormatting sqref="C22:G24">
    <cfRule type="cellIs" dxfId="5" priority="1" stopIfTrue="1" operator="lessThan">
      <formula>0</formula>
    </cfRule>
  </conditionalFormatting>
  <printOptions horizontalCentered="1"/>
  <pageMargins left="0.11811023622047245" right="0.11811023622047245" top="0.66" bottom="0.19" header="0.12" footer="0.11811023622047245"/>
  <pageSetup paperSize="9" orientation="landscape" r:id="rId1"/>
  <headerFooter>
    <oddHeader>&amp;C&amp;"Arial,מודגש"&amp;14מליאה  30.11.20-  סגירת תב"רים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rightToLeft="1" tabSelected="1" workbookViewId="0">
      <selection activeCell="B1" sqref="B1:I12"/>
    </sheetView>
  </sheetViews>
  <sheetFormatPr defaultRowHeight="13.2" x14ac:dyDescent="0.25"/>
  <cols>
    <col min="1" max="1" width="6.88671875" customWidth="1"/>
    <col min="2" max="2" width="6.109375" style="8" customWidth="1"/>
    <col min="3" max="3" width="38.88671875" style="10" customWidth="1"/>
    <col min="4" max="5" width="14.5546875" customWidth="1"/>
    <col min="6" max="6" width="13" customWidth="1"/>
    <col min="7" max="7" width="14.5546875" customWidth="1"/>
    <col min="8" max="8" width="18.109375" customWidth="1"/>
    <col min="9" max="9" width="16.6640625" customWidth="1"/>
    <col min="247" max="247" width="6.88671875" customWidth="1"/>
    <col min="248" max="248" width="5" bestFit="1" customWidth="1"/>
    <col min="249" max="249" width="30.44140625" customWidth="1"/>
    <col min="250" max="250" width="14.5546875" customWidth="1"/>
    <col min="251" max="251" width="15.33203125" customWidth="1"/>
    <col min="252" max="252" width="14.5546875" customWidth="1"/>
    <col min="253" max="253" width="15.33203125" customWidth="1"/>
    <col min="254" max="255" width="13.6640625" customWidth="1"/>
    <col min="256" max="256" width="14.5546875" customWidth="1"/>
    <col min="257" max="257" width="19.6640625" bestFit="1" customWidth="1"/>
    <col min="258" max="258" width="6.6640625" customWidth="1"/>
    <col min="259" max="259" width="7.5546875" customWidth="1"/>
    <col min="503" max="503" width="6.88671875" customWidth="1"/>
    <col min="504" max="504" width="5" bestFit="1" customWidth="1"/>
    <col min="505" max="505" width="30.44140625" customWidth="1"/>
    <col min="506" max="506" width="14.5546875" customWidth="1"/>
    <col min="507" max="507" width="15.33203125" customWidth="1"/>
    <col min="508" max="508" width="14.5546875" customWidth="1"/>
    <col min="509" max="509" width="15.33203125" customWidth="1"/>
    <col min="510" max="511" width="13.6640625" customWidth="1"/>
    <col min="512" max="512" width="14.5546875" customWidth="1"/>
    <col min="513" max="513" width="19.6640625" bestFit="1" customWidth="1"/>
    <col min="514" max="514" width="6.6640625" customWidth="1"/>
    <col min="515" max="515" width="7.5546875" customWidth="1"/>
    <col min="759" max="759" width="6.88671875" customWidth="1"/>
    <col min="760" max="760" width="5" bestFit="1" customWidth="1"/>
    <col min="761" max="761" width="30.44140625" customWidth="1"/>
    <col min="762" max="762" width="14.5546875" customWidth="1"/>
    <col min="763" max="763" width="15.33203125" customWidth="1"/>
    <col min="764" max="764" width="14.5546875" customWidth="1"/>
    <col min="765" max="765" width="15.33203125" customWidth="1"/>
    <col min="766" max="767" width="13.6640625" customWidth="1"/>
    <col min="768" max="768" width="14.5546875" customWidth="1"/>
    <col min="769" max="769" width="19.6640625" bestFit="1" customWidth="1"/>
    <col min="770" max="770" width="6.6640625" customWidth="1"/>
    <col min="771" max="771" width="7.5546875" customWidth="1"/>
    <col min="1015" max="1015" width="6.88671875" customWidth="1"/>
    <col min="1016" max="1016" width="5" bestFit="1" customWidth="1"/>
    <col min="1017" max="1017" width="30.44140625" customWidth="1"/>
    <col min="1018" max="1018" width="14.5546875" customWidth="1"/>
    <col min="1019" max="1019" width="15.33203125" customWidth="1"/>
    <col min="1020" max="1020" width="14.5546875" customWidth="1"/>
    <col min="1021" max="1021" width="15.33203125" customWidth="1"/>
    <col min="1022" max="1023" width="13.6640625" customWidth="1"/>
    <col min="1024" max="1024" width="14.5546875" customWidth="1"/>
    <col min="1025" max="1025" width="19.6640625" bestFit="1" customWidth="1"/>
    <col min="1026" max="1026" width="6.6640625" customWidth="1"/>
    <col min="1027" max="1027" width="7.5546875" customWidth="1"/>
    <col min="1271" max="1271" width="6.88671875" customWidth="1"/>
    <col min="1272" max="1272" width="5" bestFit="1" customWidth="1"/>
    <col min="1273" max="1273" width="30.44140625" customWidth="1"/>
    <col min="1274" max="1274" width="14.5546875" customWidth="1"/>
    <col min="1275" max="1275" width="15.33203125" customWidth="1"/>
    <col min="1276" max="1276" width="14.5546875" customWidth="1"/>
    <col min="1277" max="1277" width="15.33203125" customWidth="1"/>
    <col min="1278" max="1279" width="13.6640625" customWidth="1"/>
    <col min="1280" max="1280" width="14.5546875" customWidth="1"/>
    <col min="1281" max="1281" width="19.6640625" bestFit="1" customWidth="1"/>
    <col min="1282" max="1282" width="6.6640625" customWidth="1"/>
    <col min="1283" max="1283" width="7.5546875" customWidth="1"/>
    <col min="1527" max="1527" width="6.88671875" customWidth="1"/>
    <col min="1528" max="1528" width="5" bestFit="1" customWidth="1"/>
    <col min="1529" max="1529" width="30.44140625" customWidth="1"/>
    <col min="1530" max="1530" width="14.5546875" customWidth="1"/>
    <col min="1531" max="1531" width="15.33203125" customWidth="1"/>
    <col min="1532" max="1532" width="14.5546875" customWidth="1"/>
    <col min="1533" max="1533" width="15.33203125" customWidth="1"/>
    <col min="1534" max="1535" width="13.6640625" customWidth="1"/>
    <col min="1536" max="1536" width="14.5546875" customWidth="1"/>
    <col min="1537" max="1537" width="19.6640625" bestFit="1" customWidth="1"/>
    <col min="1538" max="1538" width="6.6640625" customWidth="1"/>
    <col min="1539" max="1539" width="7.5546875" customWidth="1"/>
    <col min="1783" max="1783" width="6.88671875" customWidth="1"/>
    <col min="1784" max="1784" width="5" bestFit="1" customWidth="1"/>
    <col min="1785" max="1785" width="30.44140625" customWidth="1"/>
    <col min="1786" max="1786" width="14.5546875" customWidth="1"/>
    <col min="1787" max="1787" width="15.33203125" customWidth="1"/>
    <col min="1788" max="1788" width="14.5546875" customWidth="1"/>
    <col min="1789" max="1789" width="15.33203125" customWidth="1"/>
    <col min="1790" max="1791" width="13.6640625" customWidth="1"/>
    <col min="1792" max="1792" width="14.5546875" customWidth="1"/>
    <col min="1793" max="1793" width="19.6640625" bestFit="1" customWidth="1"/>
    <col min="1794" max="1794" width="6.6640625" customWidth="1"/>
    <col min="1795" max="1795" width="7.5546875" customWidth="1"/>
    <col min="2039" max="2039" width="6.88671875" customWidth="1"/>
    <col min="2040" max="2040" width="5" bestFit="1" customWidth="1"/>
    <col min="2041" max="2041" width="30.44140625" customWidth="1"/>
    <col min="2042" max="2042" width="14.5546875" customWidth="1"/>
    <col min="2043" max="2043" width="15.33203125" customWidth="1"/>
    <col min="2044" max="2044" width="14.5546875" customWidth="1"/>
    <col min="2045" max="2045" width="15.33203125" customWidth="1"/>
    <col min="2046" max="2047" width="13.6640625" customWidth="1"/>
    <col min="2048" max="2048" width="14.5546875" customWidth="1"/>
    <col min="2049" max="2049" width="19.6640625" bestFit="1" customWidth="1"/>
    <col min="2050" max="2050" width="6.6640625" customWidth="1"/>
    <col min="2051" max="2051" width="7.5546875" customWidth="1"/>
    <col min="2295" max="2295" width="6.88671875" customWidth="1"/>
    <col min="2296" max="2296" width="5" bestFit="1" customWidth="1"/>
    <col min="2297" max="2297" width="30.44140625" customWidth="1"/>
    <col min="2298" max="2298" width="14.5546875" customWidth="1"/>
    <col min="2299" max="2299" width="15.33203125" customWidth="1"/>
    <col min="2300" max="2300" width="14.5546875" customWidth="1"/>
    <col min="2301" max="2301" width="15.33203125" customWidth="1"/>
    <col min="2302" max="2303" width="13.6640625" customWidth="1"/>
    <col min="2304" max="2304" width="14.5546875" customWidth="1"/>
    <col min="2305" max="2305" width="19.6640625" bestFit="1" customWidth="1"/>
    <col min="2306" max="2306" width="6.6640625" customWidth="1"/>
    <col min="2307" max="2307" width="7.5546875" customWidth="1"/>
    <col min="2551" max="2551" width="6.88671875" customWidth="1"/>
    <col min="2552" max="2552" width="5" bestFit="1" customWidth="1"/>
    <col min="2553" max="2553" width="30.44140625" customWidth="1"/>
    <col min="2554" max="2554" width="14.5546875" customWidth="1"/>
    <col min="2555" max="2555" width="15.33203125" customWidth="1"/>
    <col min="2556" max="2556" width="14.5546875" customWidth="1"/>
    <col min="2557" max="2557" width="15.33203125" customWidth="1"/>
    <col min="2558" max="2559" width="13.6640625" customWidth="1"/>
    <col min="2560" max="2560" width="14.5546875" customWidth="1"/>
    <col min="2561" max="2561" width="19.6640625" bestFit="1" customWidth="1"/>
    <col min="2562" max="2562" width="6.6640625" customWidth="1"/>
    <col min="2563" max="2563" width="7.5546875" customWidth="1"/>
    <col min="2807" max="2807" width="6.88671875" customWidth="1"/>
    <col min="2808" max="2808" width="5" bestFit="1" customWidth="1"/>
    <col min="2809" max="2809" width="30.44140625" customWidth="1"/>
    <col min="2810" max="2810" width="14.5546875" customWidth="1"/>
    <col min="2811" max="2811" width="15.33203125" customWidth="1"/>
    <col min="2812" max="2812" width="14.5546875" customWidth="1"/>
    <col min="2813" max="2813" width="15.33203125" customWidth="1"/>
    <col min="2814" max="2815" width="13.6640625" customWidth="1"/>
    <col min="2816" max="2816" width="14.5546875" customWidth="1"/>
    <col min="2817" max="2817" width="19.6640625" bestFit="1" customWidth="1"/>
    <col min="2818" max="2818" width="6.6640625" customWidth="1"/>
    <col min="2819" max="2819" width="7.5546875" customWidth="1"/>
    <col min="3063" max="3063" width="6.88671875" customWidth="1"/>
    <col min="3064" max="3064" width="5" bestFit="1" customWidth="1"/>
    <col min="3065" max="3065" width="30.44140625" customWidth="1"/>
    <col min="3066" max="3066" width="14.5546875" customWidth="1"/>
    <col min="3067" max="3067" width="15.33203125" customWidth="1"/>
    <col min="3068" max="3068" width="14.5546875" customWidth="1"/>
    <col min="3069" max="3069" width="15.33203125" customWidth="1"/>
    <col min="3070" max="3071" width="13.6640625" customWidth="1"/>
    <col min="3072" max="3072" width="14.5546875" customWidth="1"/>
    <col min="3073" max="3073" width="19.6640625" bestFit="1" customWidth="1"/>
    <col min="3074" max="3074" width="6.6640625" customWidth="1"/>
    <col min="3075" max="3075" width="7.5546875" customWidth="1"/>
    <col min="3319" max="3319" width="6.88671875" customWidth="1"/>
    <col min="3320" max="3320" width="5" bestFit="1" customWidth="1"/>
    <col min="3321" max="3321" width="30.44140625" customWidth="1"/>
    <col min="3322" max="3322" width="14.5546875" customWidth="1"/>
    <col min="3323" max="3323" width="15.33203125" customWidth="1"/>
    <col min="3324" max="3324" width="14.5546875" customWidth="1"/>
    <col min="3325" max="3325" width="15.33203125" customWidth="1"/>
    <col min="3326" max="3327" width="13.6640625" customWidth="1"/>
    <col min="3328" max="3328" width="14.5546875" customWidth="1"/>
    <col min="3329" max="3329" width="19.6640625" bestFit="1" customWidth="1"/>
    <col min="3330" max="3330" width="6.6640625" customWidth="1"/>
    <col min="3331" max="3331" width="7.5546875" customWidth="1"/>
    <col min="3575" max="3575" width="6.88671875" customWidth="1"/>
    <col min="3576" max="3576" width="5" bestFit="1" customWidth="1"/>
    <col min="3577" max="3577" width="30.44140625" customWidth="1"/>
    <col min="3578" max="3578" width="14.5546875" customWidth="1"/>
    <col min="3579" max="3579" width="15.33203125" customWidth="1"/>
    <col min="3580" max="3580" width="14.5546875" customWidth="1"/>
    <col min="3581" max="3581" width="15.33203125" customWidth="1"/>
    <col min="3582" max="3583" width="13.6640625" customWidth="1"/>
    <col min="3584" max="3584" width="14.5546875" customWidth="1"/>
    <col min="3585" max="3585" width="19.6640625" bestFit="1" customWidth="1"/>
    <col min="3586" max="3586" width="6.6640625" customWidth="1"/>
    <col min="3587" max="3587" width="7.5546875" customWidth="1"/>
    <col min="3831" max="3831" width="6.88671875" customWidth="1"/>
    <col min="3832" max="3832" width="5" bestFit="1" customWidth="1"/>
    <col min="3833" max="3833" width="30.44140625" customWidth="1"/>
    <col min="3834" max="3834" width="14.5546875" customWidth="1"/>
    <col min="3835" max="3835" width="15.33203125" customWidth="1"/>
    <col min="3836" max="3836" width="14.5546875" customWidth="1"/>
    <col min="3837" max="3837" width="15.33203125" customWidth="1"/>
    <col min="3838" max="3839" width="13.6640625" customWidth="1"/>
    <col min="3840" max="3840" width="14.5546875" customWidth="1"/>
    <col min="3841" max="3841" width="19.6640625" bestFit="1" customWidth="1"/>
    <col min="3842" max="3842" width="6.6640625" customWidth="1"/>
    <col min="3843" max="3843" width="7.5546875" customWidth="1"/>
    <col min="4087" max="4087" width="6.88671875" customWidth="1"/>
    <col min="4088" max="4088" width="5" bestFit="1" customWidth="1"/>
    <col min="4089" max="4089" width="30.44140625" customWidth="1"/>
    <col min="4090" max="4090" width="14.5546875" customWidth="1"/>
    <col min="4091" max="4091" width="15.33203125" customWidth="1"/>
    <col min="4092" max="4092" width="14.5546875" customWidth="1"/>
    <col min="4093" max="4093" width="15.33203125" customWidth="1"/>
    <col min="4094" max="4095" width="13.6640625" customWidth="1"/>
    <col min="4096" max="4096" width="14.5546875" customWidth="1"/>
    <col min="4097" max="4097" width="19.6640625" bestFit="1" customWidth="1"/>
    <col min="4098" max="4098" width="6.6640625" customWidth="1"/>
    <col min="4099" max="4099" width="7.5546875" customWidth="1"/>
    <col min="4343" max="4343" width="6.88671875" customWidth="1"/>
    <col min="4344" max="4344" width="5" bestFit="1" customWidth="1"/>
    <col min="4345" max="4345" width="30.44140625" customWidth="1"/>
    <col min="4346" max="4346" width="14.5546875" customWidth="1"/>
    <col min="4347" max="4347" width="15.33203125" customWidth="1"/>
    <col min="4348" max="4348" width="14.5546875" customWidth="1"/>
    <col min="4349" max="4349" width="15.33203125" customWidth="1"/>
    <col min="4350" max="4351" width="13.6640625" customWidth="1"/>
    <col min="4352" max="4352" width="14.5546875" customWidth="1"/>
    <col min="4353" max="4353" width="19.6640625" bestFit="1" customWidth="1"/>
    <col min="4354" max="4354" width="6.6640625" customWidth="1"/>
    <col min="4355" max="4355" width="7.5546875" customWidth="1"/>
    <col min="4599" max="4599" width="6.88671875" customWidth="1"/>
    <col min="4600" max="4600" width="5" bestFit="1" customWidth="1"/>
    <col min="4601" max="4601" width="30.44140625" customWidth="1"/>
    <col min="4602" max="4602" width="14.5546875" customWidth="1"/>
    <col min="4603" max="4603" width="15.33203125" customWidth="1"/>
    <col min="4604" max="4604" width="14.5546875" customWidth="1"/>
    <col min="4605" max="4605" width="15.33203125" customWidth="1"/>
    <col min="4606" max="4607" width="13.6640625" customWidth="1"/>
    <col min="4608" max="4608" width="14.5546875" customWidth="1"/>
    <col min="4609" max="4609" width="19.6640625" bestFit="1" customWidth="1"/>
    <col min="4610" max="4610" width="6.6640625" customWidth="1"/>
    <col min="4611" max="4611" width="7.5546875" customWidth="1"/>
    <col min="4855" max="4855" width="6.88671875" customWidth="1"/>
    <col min="4856" max="4856" width="5" bestFit="1" customWidth="1"/>
    <col min="4857" max="4857" width="30.44140625" customWidth="1"/>
    <col min="4858" max="4858" width="14.5546875" customWidth="1"/>
    <col min="4859" max="4859" width="15.33203125" customWidth="1"/>
    <col min="4860" max="4860" width="14.5546875" customWidth="1"/>
    <col min="4861" max="4861" width="15.33203125" customWidth="1"/>
    <col min="4862" max="4863" width="13.6640625" customWidth="1"/>
    <col min="4864" max="4864" width="14.5546875" customWidth="1"/>
    <col min="4865" max="4865" width="19.6640625" bestFit="1" customWidth="1"/>
    <col min="4866" max="4866" width="6.6640625" customWidth="1"/>
    <col min="4867" max="4867" width="7.5546875" customWidth="1"/>
    <col min="5111" max="5111" width="6.88671875" customWidth="1"/>
    <col min="5112" max="5112" width="5" bestFit="1" customWidth="1"/>
    <col min="5113" max="5113" width="30.44140625" customWidth="1"/>
    <col min="5114" max="5114" width="14.5546875" customWidth="1"/>
    <col min="5115" max="5115" width="15.33203125" customWidth="1"/>
    <col min="5116" max="5116" width="14.5546875" customWidth="1"/>
    <col min="5117" max="5117" width="15.33203125" customWidth="1"/>
    <col min="5118" max="5119" width="13.6640625" customWidth="1"/>
    <col min="5120" max="5120" width="14.5546875" customWidth="1"/>
    <col min="5121" max="5121" width="19.6640625" bestFit="1" customWidth="1"/>
    <col min="5122" max="5122" width="6.6640625" customWidth="1"/>
    <col min="5123" max="5123" width="7.5546875" customWidth="1"/>
    <col min="5367" max="5367" width="6.88671875" customWidth="1"/>
    <col min="5368" max="5368" width="5" bestFit="1" customWidth="1"/>
    <col min="5369" max="5369" width="30.44140625" customWidth="1"/>
    <col min="5370" max="5370" width="14.5546875" customWidth="1"/>
    <col min="5371" max="5371" width="15.33203125" customWidth="1"/>
    <col min="5372" max="5372" width="14.5546875" customWidth="1"/>
    <col min="5373" max="5373" width="15.33203125" customWidth="1"/>
    <col min="5374" max="5375" width="13.6640625" customWidth="1"/>
    <col min="5376" max="5376" width="14.5546875" customWidth="1"/>
    <col min="5377" max="5377" width="19.6640625" bestFit="1" customWidth="1"/>
    <col min="5378" max="5378" width="6.6640625" customWidth="1"/>
    <col min="5379" max="5379" width="7.5546875" customWidth="1"/>
    <col min="5623" max="5623" width="6.88671875" customWidth="1"/>
    <col min="5624" max="5624" width="5" bestFit="1" customWidth="1"/>
    <col min="5625" max="5625" width="30.44140625" customWidth="1"/>
    <col min="5626" max="5626" width="14.5546875" customWidth="1"/>
    <col min="5627" max="5627" width="15.33203125" customWidth="1"/>
    <col min="5628" max="5628" width="14.5546875" customWidth="1"/>
    <col min="5629" max="5629" width="15.33203125" customWidth="1"/>
    <col min="5630" max="5631" width="13.6640625" customWidth="1"/>
    <col min="5632" max="5632" width="14.5546875" customWidth="1"/>
    <col min="5633" max="5633" width="19.6640625" bestFit="1" customWidth="1"/>
    <col min="5634" max="5634" width="6.6640625" customWidth="1"/>
    <col min="5635" max="5635" width="7.5546875" customWidth="1"/>
    <col min="5879" max="5879" width="6.88671875" customWidth="1"/>
    <col min="5880" max="5880" width="5" bestFit="1" customWidth="1"/>
    <col min="5881" max="5881" width="30.44140625" customWidth="1"/>
    <col min="5882" max="5882" width="14.5546875" customWidth="1"/>
    <col min="5883" max="5883" width="15.33203125" customWidth="1"/>
    <col min="5884" max="5884" width="14.5546875" customWidth="1"/>
    <col min="5885" max="5885" width="15.33203125" customWidth="1"/>
    <col min="5886" max="5887" width="13.6640625" customWidth="1"/>
    <col min="5888" max="5888" width="14.5546875" customWidth="1"/>
    <col min="5889" max="5889" width="19.6640625" bestFit="1" customWidth="1"/>
    <col min="5890" max="5890" width="6.6640625" customWidth="1"/>
    <col min="5891" max="5891" width="7.5546875" customWidth="1"/>
    <col min="6135" max="6135" width="6.88671875" customWidth="1"/>
    <col min="6136" max="6136" width="5" bestFit="1" customWidth="1"/>
    <col min="6137" max="6137" width="30.44140625" customWidth="1"/>
    <col min="6138" max="6138" width="14.5546875" customWidth="1"/>
    <col min="6139" max="6139" width="15.33203125" customWidth="1"/>
    <col min="6140" max="6140" width="14.5546875" customWidth="1"/>
    <col min="6141" max="6141" width="15.33203125" customWidth="1"/>
    <col min="6142" max="6143" width="13.6640625" customWidth="1"/>
    <col min="6144" max="6144" width="14.5546875" customWidth="1"/>
    <col min="6145" max="6145" width="19.6640625" bestFit="1" customWidth="1"/>
    <col min="6146" max="6146" width="6.6640625" customWidth="1"/>
    <col min="6147" max="6147" width="7.5546875" customWidth="1"/>
    <col min="6391" max="6391" width="6.88671875" customWidth="1"/>
    <col min="6392" max="6392" width="5" bestFit="1" customWidth="1"/>
    <col min="6393" max="6393" width="30.44140625" customWidth="1"/>
    <col min="6394" max="6394" width="14.5546875" customWidth="1"/>
    <col min="6395" max="6395" width="15.33203125" customWidth="1"/>
    <col min="6396" max="6396" width="14.5546875" customWidth="1"/>
    <col min="6397" max="6397" width="15.33203125" customWidth="1"/>
    <col min="6398" max="6399" width="13.6640625" customWidth="1"/>
    <col min="6400" max="6400" width="14.5546875" customWidth="1"/>
    <col min="6401" max="6401" width="19.6640625" bestFit="1" customWidth="1"/>
    <col min="6402" max="6402" width="6.6640625" customWidth="1"/>
    <col min="6403" max="6403" width="7.5546875" customWidth="1"/>
    <col min="6647" max="6647" width="6.88671875" customWidth="1"/>
    <col min="6648" max="6648" width="5" bestFit="1" customWidth="1"/>
    <col min="6649" max="6649" width="30.44140625" customWidth="1"/>
    <col min="6650" max="6650" width="14.5546875" customWidth="1"/>
    <col min="6651" max="6651" width="15.33203125" customWidth="1"/>
    <col min="6652" max="6652" width="14.5546875" customWidth="1"/>
    <col min="6653" max="6653" width="15.33203125" customWidth="1"/>
    <col min="6654" max="6655" width="13.6640625" customWidth="1"/>
    <col min="6656" max="6656" width="14.5546875" customWidth="1"/>
    <col min="6657" max="6657" width="19.6640625" bestFit="1" customWidth="1"/>
    <col min="6658" max="6658" width="6.6640625" customWidth="1"/>
    <col min="6659" max="6659" width="7.5546875" customWidth="1"/>
    <col min="6903" max="6903" width="6.88671875" customWidth="1"/>
    <col min="6904" max="6904" width="5" bestFit="1" customWidth="1"/>
    <col min="6905" max="6905" width="30.44140625" customWidth="1"/>
    <col min="6906" max="6906" width="14.5546875" customWidth="1"/>
    <col min="6907" max="6907" width="15.33203125" customWidth="1"/>
    <col min="6908" max="6908" width="14.5546875" customWidth="1"/>
    <col min="6909" max="6909" width="15.33203125" customWidth="1"/>
    <col min="6910" max="6911" width="13.6640625" customWidth="1"/>
    <col min="6912" max="6912" width="14.5546875" customWidth="1"/>
    <col min="6913" max="6913" width="19.6640625" bestFit="1" customWidth="1"/>
    <col min="6914" max="6914" width="6.6640625" customWidth="1"/>
    <col min="6915" max="6915" width="7.5546875" customWidth="1"/>
    <col min="7159" max="7159" width="6.88671875" customWidth="1"/>
    <col min="7160" max="7160" width="5" bestFit="1" customWidth="1"/>
    <col min="7161" max="7161" width="30.44140625" customWidth="1"/>
    <col min="7162" max="7162" width="14.5546875" customWidth="1"/>
    <col min="7163" max="7163" width="15.33203125" customWidth="1"/>
    <col min="7164" max="7164" width="14.5546875" customWidth="1"/>
    <col min="7165" max="7165" width="15.33203125" customWidth="1"/>
    <col min="7166" max="7167" width="13.6640625" customWidth="1"/>
    <col min="7168" max="7168" width="14.5546875" customWidth="1"/>
    <col min="7169" max="7169" width="19.6640625" bestFit="1" customWidth="1"/>
    <col min="7170" max="7170" width="6.6640625" customWidth="1"/>
    <col min="7171" max="7171" width="7.5546875" customWidth="1"/>
    <col min="7415" max="7415" width="6.88671875" customWidth="1"/>
    <col min="7416" max="7416" width="5" bestFit="1" customWidth="1"/>
    <col min="7417" max="7417" width="30.44140625" customWidth="1"/>
    <col min="7418" max="7418" width="14.5546875" customWidth="1"/>
    <col min="7419" max="7419" width="15.33203125" customWidth="1"/>
    <col min="7420" max="7420" width="14.5546875" customWidth="1"/>
    <col min="7421" max="7421" width="15.33203125" customWidth="1"/>
    <col min="7422" max="7423" width="13.6640625" customWidth="1"/>
    <col min="7424" max="7424" width="14.5546875" customWidth="1"/>
    <col min="7425" max="7425" width="19.6640625" bestFit="1" customWidth="1"/>
    <col min="7426" max="7426" width="6.6640625" customWidth="1"/>
    <col min="7427" max="7427" width="7.5546875" customWidth="1"/>
    <col min="7671" max="7671" width="6.88671875" customWidth="1"/>
    <col min="7672" max="7672" width="5" bestFit="1" customWidth="1"/>
    <col min="7673" max="7673" width="30.44140625" customWidth="1"/>
    <col min="7674" max="7674" width="14.5546875" customWidth="1"/>
    <col min="7675" max="7675" width="15.33203125" customWidth="1"/>
    <col min="7676" max="7676" width="14.5546875" customWidth="1"/>
    <col min="7677" max="7677" width="15.33203125" customWidth="1"/>
    <col min="7678" max="7679" width="13.6640625" customWidth="1"/>
    <col min="7680" max="7680" width="14.5546875" customWidth="1"/>
    <col min="7681" max="7681" width="19.6640625" bestFit="1" customWidth="1"/>
    <col min="7682" max="7682" width="6.6640625" customWidth="1"/>
    <col min="7683" max="7683" width="7.5546875" customWidth="1"/>
    <col min="7927" max="7927" width="6.88671875" customWidth="1"/>
    <col min="7928" max="7928" width="5" bestFit="1" customWidth="1"/>
    <col min="7929" max="7929" width="30.44140625" customWidth="1"/>
    <col min="7930" max="7930" width="14.5546875" customWidth="1"/>
    <col min="7931" max="7931" width="15.33203125" customWidth="1"/>
    <col min="7932" max="7932" width="14.5546875" customWidth="1"/>
    <col min="7933" max="7933" width="15.33203125" customWidth="1"/>
    <col min="7934" max="7935" width="13.6640625" customWidth="1"/>
    <col min="7936" max="7936" width="14.5546875" customWidth="1"/>
    <col min="7937" max="7937" width="19.6640625" bestFit="1" customWidth="1"/>
    <col min="7938" max="7938" width="6.6640625" customWidth="1"/>
    <col min="7939" max="7939" width="7.5546875" customWidth="1"/>
    <col min="8183" max="8183" width="6.88671875" customWidth="1"/>
    <col min="8184" max="8184" width="5" bestFit="1" customWidth="1"/>
    <col min="8185" max="8185" width="30.44140625" customWidth="1"/>
    <col min="8186" max="8186" width="14.5546875" customWidth="1"/>
    <col min="8187" max="8187" width="15.33203125" customWidth="1"/>
    <col min="8188" max="8188" width="14.5546875" customWidth="1"/>
    <col min="8189" max="8189" width="15.33203125" customWidth="1"/>
    <col min="8190" max="8191" width="13.6640625" customWidth="1"/>
    <col min="8192" max="8192" width="14.5546875" customWidth="1"/>
    <col min="8193" max="8193" width="19.6640625" bestFit="1" customWidth="1"/>
    <col min="8194" max="8194" width="6.6640625" customWidth="1"/>
    <col min="8195" max="8195" width="7.5546875" customWidth="1"/>
    <col min="8439" max="8439" width="6.88671875" customWidth="1"/>
    <col min="8440" max="8440" width="5" bestFit="1" customWidth="1"/>
    <col min="8441" max="8441" width="30.44140625" customWidth="1"/>
    <col min="8442" max="8442" width="14.5546875" customWidth="1"/>
    <col min="8443" max="8443" width="15.33203125" customWidth="1"/>
    <col min="8444" max="8444" width="14.5546875" customWidth="1"/>
    <col min="8445" max="8445" width="15.33203125" customWidth="1"/>
    <col min="8446" max="8447" width="13.6640625" customWidth="1"/>
    <col min="8448" max="8448" width="14.5546875" customWidth="1"/>
    <col min="8449" max="8449" width="19.6640625" bestFit="1" customWidth="1"/>
    <col min="8450" max="8450" width="6.6640625" customWidth="1"/>
    <col min="8451" max="8451" width="7.5546875" customWidth="1"/>
    <col min="8695" max="8695" width="6.88671875" customWidth="1"/>
    <col min="8696" max="8696" width="5" bestFit="1" customWidth="1"/>
    <col min="8697" max="8697" width="30.44140625" customWidth="1"/>
    <col min="8698" max="8698" width="14.5546875" customWidth="1"/>
    <col min="8699" max="8699" width="15.33203125" customWidth="1"/>
    <col min="8700" max="8700" width="14.5546875" customWidth="1"/>
    <col min="8701" max="8701" width="15.33203125" customWidth="1"/>
    <col min="8702" max="8703" width="13.6640625" customWidth="1"/>
    <col min="8704" max="8704" width="14.5546875" customWidth="1"/>
    <col min="8705" max="8705" width="19.6640625" bestFit="1" customWidth="1"/>
    <col min="8706" max="8706" width="6.6640625" customWidth="1"/>
    <col min="8707" max="8707" width="7.5546875" customWidth="1"/>
    <col min="8951" max="8951" width="6.88671875" customWidth="1"/>
    <col min="8952" max="8952" width="5" bestFit="1" customWidth="1"/>
    <col min="8953" max="8953" width="30.44140625" customWidth="1"/>
    <col min="8954" max="8954" width="14.5546875" customWidth="1"/>
    <col min="8955" max="8955" width="15.33203125" customWidth="1"/>
    <col min="8956" max="8956" width="14.5546875" customWidth="1"/>
    <col min="8957" max="8957" width="15.33203125" customWidth="1"/>
    <col min="8958" max="8959" width="13.6640625" customWidth="1"/>
    <col min="8960" max="8960" width="14.5546875" customWidth="1"/>
    <col min="8961" max="8961" width="19.6640625" bestFit="1" customWidth="1"/>
    <col min="8962" max="8962" width="6.6640625" customWidth="1"/>
    <col min="8963" max="8963" width="7.5546875" customWidth="1"/>
    <col min="9207" max="9207" width="6.88671875" customWidth="1"/>
    <col min="9208" max="9208" width="5" bestFit="1" customWidth="1"/>
    <col min="9209" max="9209" width="30.44140625" customWidth="1"/>
    <col min="9210" max="9210" width="14.5546875" customWidth="1"/>
    <col min="9211" max="9211" width="15.33203125" customWidth="1"/>
    <col min="9212" max="9212" width="14.5546875" customWidth="1"/>
    <col min="9213" max="9213" width="15.33203125" customWidth="1"/>
    <col min="9214" max="9215" width="13.6640625" customWidth="1"/>
    <col min="9216" max="9216" width="14.5546875" customWidth="1"/>
    <col min="9217" max="9217" width="19.6640625" bestFit="1" customWidth="1"/>
    <col min="9218" max="9218" width="6.6640625" customWidth="1"/>
    <col min="9219" max="9219" width="7.5546875" customWidth="1"/>
    <col min="9463" max="9463" width="6.88671875" customWidth="1"/>
    <col min="9464" max="9464" width="5" bestFit="1" customWidth="1"/>
    <col min="9465" max="9465" width="30.44140625" customWidth="1"/>
    <col min="9466" max="9466" width="14.5546875" customWidth="1"/>
    <col min="9467" max="9467" width="15.33203125" customWidth="1"/>
    <col min="9468" max="9468" width="14.5546875" customWidth="1"/>
    <col min="9469" max="9469" width="15.33203125" customWidth="1"/>
    <col min="9470" max="9471" width="13.6640625" customWidth="1"/>
    <col min="9472" max="9472" width="14.5546875" customWidth="1"/>
    <col min="9473" max="9473" width="19.6640625" bestFit="1" customWidth="1"/>
    <col min="9474" max="9474" width="6.6640625" customWidth="1"/>
    <col min="9475" max="9475" width="7.5546875" customWidth="1"/>
    <col min="9719" max="9719" width="6.88671875" customWidth="1"/>
    <col min="9720" max="9720" width="5" bestFit="1" customWidth="1"/>
    <col min="9721" max="9721" width="30.44140625" customWidth="1"/>
    <col min="9722" max="9722" width="14.5546875" customWidth="1"/>
    <col min="9723" max="9723" width="15.33203125" customWidth="1"/>
    <col min="9724" max="9724" width="14.5546875" customWidth="1"/>
    <col min="9725" max="9725" width="15.33203125" customWidth="1"/>
    <col min="9726" max="9727" width="13.6640625" customWidth="1"/>
    <col min="9728" max="9728" width="14.5546875" customWidth="1"/>
    <col min="9729" max="9729" width="19.6640625" bestFit="1" customWidth="1"/>
    <col min="9730" max="9730" width="6.6640625" customWidth="1"/>
    <col min="9731" max="9731" width="7.5546875" customWidth="1"/>
    <col min="9975" max="9975" width="6.88671875" customWidth="1"/>
    <col min="9976" max="9976" width="5" bestFit="1" customWidth="1"/>
    <col min="9977" max="9977" width="30.44140625" customWidth="1"/>
    <col min="9978" max="9978" width="14.5546875" customWidth="1"/>
    <col min="9979" max="9979" width="15.33203125" customWidth="1"/>
    <col min="9980" max="9980" width="14.5546875" customWidth="1"/>
    <col min="9981" max="9981" width="15.33203125" customWidth="1"/>
    <col min="9982" max="9983" width="13.6640625" customWidth="1"/>
    <col min="9984" max="9984" width="14.5546875" customWidth="1"/>
    <col min="9985" max="9985" width="19.6640625" bestFit="1" customWidth="1"/>
    <col min="9986" max="9986" width="6.6640625" customWidth="1"/>
    <col min="9987" max="9987" width="7.5546875" customWidth="1"/>
    <col min="10231" max="10231" width="6.88671875" customWidth="1"/>
    <col min="10232" max="10232" width="5" bestFit="1" customWidth="1"/>
    <col min="10233" max="10233" width="30.44140625" customWidth="1"/>
    <col min="10234" max="10234" width="14.5546875" customWidth="1"/>
    <col min="10235" max="10235" width="15.33203125" customWidth="1"/>
    <col min="10236" max="10236" width="14.5546875" customWidth="1"/>
    <col min="10237" max="10237" width="15.33203125" customWidth="1"/>
    <col min="10238" max="10239" width="13.6640625" customWidth="1"/>
    <col min="10240" max="10240" width="14.5546875" customWidth="1"/>
    <col min="10241" max="10241" width="19.6640625" bestFit="1" customWidth="1"/>
    <col min="10242" max="10242" width="6.6640625" customWidth="1"/>
    <col min="10243" max="10243" width="7.5546875" customWidth="1"/>
    <col min="10487" max="10487" width="6.88671875" customWidth="1"/>
    <col min="10488" max="10488" width="5" bestFit="1" customWidth="1"/>
    <col min="10489" max="10489" width="30.44140625" customWidth="1"/>
    <col min="10490" max="10490" width="14.5546875" customWidth="1"/>
    <col min="10491" max="10491" width="15.33203125" customWidth="1"/>
    <col min="10492" max="10492" width="14.5546875" customWidth="1"/>
    <col min="10493" max="10493" width="15.33203125" customWidth="1"/>
    <col min="10494" max="10495" width="13.6640625" customWidth="1"/>
    <col min="10496" max="10496" width="14.5546875" customWidth="1"/>
    <col min="10497" max="10497" width="19.6640625" bestFit="1" customWidth="1"/>
    <col min="10498" max="10498" width="6.6640625" customWidth="1"/>
    <col min="10499" max="10499" width="7.5546875" customWidth="1"/>
    <col min="10743" max="10743" width="6.88671875" customWidth="1"/>
    <col min="10744" max="10744" width="5" bestFit="1" customWidth="1"/>
    <col min="10745" max="10745" width="30.44140625" customWidth="1"/>
    <col min="10746" max="10746" width="14.5546875" customWidth="1"/>
    <col min="10747" max="10747" width="15.33203125" customWidth="1"/>
    <col min="10748" max="10748" width="14.5546875" customWidth="1"/>
    <col min="10749" max="10749" width="15.33203125" customWidth="1"/>
    <col min="10750" max="10751" width="13.6640625" customWidth="1"/>
    <col min="10752" max="10752" width="14.5546875" customWidth="1"/>
    <col min="10753" max="10753" width="19.6640625" bestFit="1" customWidth="1"/>
    <col min="10754" max="10754" width="6.6640625" customWidth="1"/>
    <col min="10755" max="10755" width="7.5546875" customWidth="1"/>
    <col min="10999" max="10999" width="6.88671875" customWidth="1"/>
    <col min="11000" max="11000" width="5" bestFit="1" customWidth="1"/>
    <col min="11001" max="11001" width="30.44140625" customWidth="1"/>
    <col min="11002" max="11002" width="14.5546875" customWidth="1"/>
    <col min="11003" max="11003" width="15.33203125" customWidth="1"/>
    <col min="11004" max="11004" width="14.5546875" customWidth="1"/>
    <col min="11005" max="11005" width="15.33203125" customWidth="1"/>
    <col min="11006" max="11007" width="13.6640625" customWidth="1"/>
    <col min="11008" max="11008" width="14.5546875" customWidth="1"/>
    <col min="11009" max="11009" width="19.6640625" bestFit="1" customWidth="1"/>
    <col min="11010" max="11010" width="6.6640625" customWidth="1"/>
    <col min="11011" max="11011" width="7.5546875" customWidth="1"/>
    <col min="11255" max="11255" width="6.88671875" customWidth="1"/>
    <col min="11256" max="11256" width="5" bestFit="1" customWidth="1"/>
    <col min="11257" max="11257" width="30.44140625" customWidth="1"/>
    <col min="11258" max="11258" width="14.5546875" customWidth="1"/>
    <col min="11259" max="11259" width="15.33203125" customWidth="1"/>
    <col min="11260" max="11260" width="14.5546875" customWidth="1"/>
    <col min="11261" max="11261" width="15.33203125" customWidth="1"/>
    <col min="11262" max="11263" width="13.6640625" customWidth="1"/>
    <col min="11264" max="11264" width="14.5546875" customWidth="1"/>
    <col min="11265" max="11265" width="19.6640625" bestFit="1" customWidth="1"/>
    <col min="11266" max="11266" width="6.6640625" customWidth="1"/>
    <col min="11267" max="11267" width="7.5546875" customWidth="1"/>
    <col min="11511" max="11511" width="6.88671875" customWidth="1"/>
    <col min="11512" max="11512" width="5" bestFit="1" customWidth="1"/>
    <col min="11513" max="11513" width="30.44140625" customWidth="1"/>
    <col min="11514" max="11514" width="14.5546875" customWidth="1"/>
    <col min="11515" max="11515" width="15.33203125" customWidth="1"/>
    <col min="11516" max="11516" width="14.5546875" customWidth="1"/>
    <col min="11517" max="11517" width="15.33203125" customWidth="1"/>
    <col min="11518" max="11519" width="13.6640625" customWidth="1"/>
    <col min="11520" max="11520" width="14.5546875" customWidth="1"/>
    <col min="11521" max="11521" width="19.6640625" bestFit="1" customWidth="1"/>
    <col min="11522" max="11522" width="6.6640625" customWidth="1"/>
    <col min="11523" max="11523" width="7.5546875" customWidth="1"/>
    <col min="11767" max="11767" width="6.88671875" customWidth="1"/>
    <col min="11768" max="11768" width="5" bestFit="1" customWidth="1"/>
    <col min="11769" max="11769" width="30.44140625" customWidth="1"/>
    <col min="11770" max="11770" width="14.5546875" customWidth="1"/>
    <col min="11771" max="11771" width="15.33203125" customWidth="1"/>
    <col min="11772" max="11772" width="14.5546875" customWidth="1"/>
    <col min="11773" max="11773" width="15.33203125" customWidth="1"/>
    <col min="11774" max="11775" width="13.6640625" customWidth="1"/>
    <col min="11776" max="11776" width="14.5546875" customWidth="1"/>
    <col min="11777" max="11777" width="19.6640625" bestFit="1" customWidth="1"/>
    <col min="11778" max="11778" width="6.6640625" customWidth="1"/>
    <col min="11779" max="11779" width="7.5546875" customWidth="1"/>
    <col min="12023" max="12023" width="6.88671875" customWidth="1"/>
    <col min="12024" max="12024" width="5" bestFit="1" customWidth="1"/>
    <col min="12025" max="12025" width="30.44140625" customWidth="1"/>
    <col min="12026" max="12026" width="14.5546875" customWidth="1"/>
    <col min="12027" max="12027" width="15.33203125" customWidth="1"/>
    <col min="12028" max="12028" width="14.5546875" customWidth="1"/>
    <col min="12029" max="12029" width="15.33203125" customWidth="1"/>
    <col min="12030" max="12031" width="13.6640625" customWidth="1"/>
    <col min="12032" max="12032" width="14.5546875" customWidth="1"/>
    <col min="12033" max="12033" width="19.6640625" bestFit="1" customWidth="1"/>
    <col min="12034" max="12034" width="6.6640625" customWidth="1"/>
    <col min="12035" max="12035" width="7.5546875" customWidth="1"/>
    <col min="12279" max="12279" width="6.88671875" customWidth="1"/>
    <col min="12280" max="12280" width="5" bestFit="1" customWidth="1"/>
    <col min="12281" max="12281" width="30.44140625" customWidth="1"/>
    <col min="12282" max="12282" width="14.5546875" customWidth="1"/>
    <col min="12283" max="12283" width="15.33203125" customWidth="1"/>
    <col min="12284" max="12284" width="14.5546875" customWidth="1"/>
    <col min="12285" max="12285" width="15.33203125" customWidth="1"/>
    <col min="12286" max="12287" width="13.6640625" customWidth="1"/>
    <col min="12288" max="12288" width="14.5546875" customWidth="1"/>
    <col min="12289" max="12289" width="19.6640625" bestFit="1" customWidth="1"/>
    <col min="12290" max="12290" width="6.6640625" customWidth="1"/>
    <col min="12291" max="12291" width="7.5546875" customWidth="1"/>
    <col min="12535" max="12535" width="6.88671875" customWidth="1"/>
    <col min="12536" max="12536" width="5" bestFit="1" customWidth="1"/>
    <col min="12537" max="12537" width="30.44140625" customWidth="1"/>
    <col min="12538" max="12538" width="14.5546875" customWidth="1"/>
    <col min="12539" max="12539" width="15.33203125" customWidth="1"/>
    <col min="12540" max="12540" width="14.5546875" customWidth="1"/>
    <col min="12541" max="12541" width="15.33203125" customWidth="1"/>
    <col min="12542" max="12543" width="13.6640625" customWidth="1"/>
    <col min="12544" max="12544" width="14.5546875" customWidth="1"/>
    <col min="12545" max="12545" width="19.6640625" bestFit="1" customWidth="1"/>
    <col min="12546" max="12546" width="6.6640625" customWidth="1"/>
    <col min="12547" max="12547" width="7.5546875" customWidth="1"/>
    <col min="12791" max="12791" width="6.88671875" customWidth="1"/>
    <col min="12792" max="12792" width="5" bestFit="1" customWidth="1"/>
    <col min="12793" max="12793" width="30.44140625" customWidth="1"/>
    <col min="12794" max="12794" width="14.5546875" customWidth="1"/>
    <col min="12795" max="12795" width="15.33203125" customWidth="1"/>
    <col min="12796" max="12796" width="14.5546875" customWidth="1"/>
    <col min="12797" max="12797" width="15.33203125" customWidth="1"/>
    <col min="12798" max="12799" width="13.6640625" customWidth="1"/>
    <col min="12800" max="12800" width="14.5546875" customWidth="1"/>
    <col min="12801" max="12801" width="19.6640625" bestFit="1" customWidth="1"/>
    <col min="12802" max="12802" width="6.6640625" customWidth="1"/>
    <col min="12803" max="12803" width="7.5546875" customWidth="1"/>
    <col min="13047" max="13047" width="6.88671875" customWidth="1"/>
    <col min="13048" max="13048" width="5" bestFit="1" customWidth="1"/>
    <col min="13049" max="13049" width="30.44140625" customWidth="1"/>
    <col min="13050" max="13050" width="14.5546875" customWidth="1"/>
    <col min="13051" max="13051" width="15.33203125" customWidth="1"/>
    <col min="13052" max="13052" width="14.5546875" customWidth="1"/>
    <col min="13053" max="13053" width="15.33203125" customWidth="1"/>
    <col min="13054" max="13055" width="13.6640625" customWidth="1"/>
    <col min="13056" max="13056" width="14.5546875" customWidth="1"/>
    <col min="13057" max="13057" width="19.6640625" bestFit="1" customWidth="1"/>
    <col min="13058" max="13058" width="6.6640625" customWidth="1"/>
    <col min="13059" max="13059" width="7.5546875" customWidth="1"/>
    <col min="13303" max="13303" width="6.88671875" customWidth="1"/>
    <col min="13304" max="13304" width="5" bestFit="1" customWidth="1"/>
    <col min="13305" max="13305" width="30.44140625" customWidth="1"/>
    <col min="13306" max="13306" width="14.5546875" customWidth="1"/>
    <col min="13307" max="13307" width="15.33203125" customWidth="1"/>
    <col min="13308" max="13308" width="14.5546875" customWidth="1"/>
    <col min="13309" max="13309" width="15.33203125" customWidth="1"/>
    <col min="13310" max="13311" width="13.6640625" customWidth="1"/>
    <col min="13312" max="13312" width="14.5546875" customWidth="1"/>
    <col min="13313" max="13313" width="19.6640625" bestFit="1" customWidth="1"/>
    <col min="13314" max="13314" width="6.6640625" customWidth="1"/>
    <col min="13315" max="13315" width="7.5546875" customWidth="1"/>
    <col min="13559" max="13559" width="6.88671875" customWidth="1"/>
    <col min="13560" max="13560" width="5" bestFit="1" customWidth="1"/>
    <col min="13561" max="13561" width="30.44140625" customWidth="1"/>
    <col min="13562" max="13562" width="14.5546875" customWidth="1"/>
    <col min="13563" max="13563" width="15.33203125" customWidth="1"/>
    <col min="13564" max="13564" width="14.5546875" customWidth="1"/>
    <col min="13565" max="13565" width="15.33203125" customWidth="1"/>
    <col min="13566" max="13567" width="13.6640625" customWidth="1"/>
    <col min="13568" max="13568" width="14.5546875" customWidth="1"/>
    <col min="13569" max="13569" width="19.6640625" bestFit="1" customWidth="1"/>
    <col min="13570" max="13570" width="6.6640625" customWidth="1"/>
    <col min="13571" max="13571" width="7.5546875" customWidth="1"/>
    <col min="13815" max="13815" width="6.88671875" customWidth="1"/>
    <col min="13816" max="13816" width="5" bestFit="1" customWidth="1"/>
    <col min="13817" max="13817" width="30.44140625" customWidth="1"/>
    <col min="13818" max="13818" width="14.5546875" customWidth="1"/>
    <col min="13819" max="13819" width="15.33203125" customWidth="1"/>
    <col min="13820" max="13820" width="14.5546875" customWidth="1"/>
    <col min="13821" max="13821" width="15.33203125" customWidth="1"/>
    <col min="13822" max="13823" width="13.6640625" customWidth="1"/>
    <col min="13824" max="13824" width="14.5546875" customWidth="1"/>
    <col min="13825" max="13825" width="19.6640625" bestFit="1" customWidth="1"/>
    <col min="13826" max="13826" width="6.6640625" customWidth="1"/>
    <col min="13827" max="13827" width="7.5546875" customWidth="1"/>
    <col min="14071" max="14071" width="6.88671875" customWidth="1"/>
    <col min="14072" max="14072" width="5" bestFit="1" customWidth="1"/>
    <col min="14073" max="14073" width="30.44140625" customWidth="1"/>
    <col min="14074" max="14074" width="14.5546875" customWidth="1"/>
    <col min="14075" max="14075" width="15.33203125" customWidth="1"/>
    <col min="14076" max="14076" width="14.5546875" customWidth="1"/>
    <col min="14077" max="14077" width="15.33203125" customWidth="1"/>
    <col min="14078" max="14079" width="13.6640625" customWidth="1"/>
    <col min="14080" max="14080" width="14.5546875" customWidth="1"/>
    <col min="14081" max="14081" width="19.6640625" bestFit="1" customWidth="1"/>
    <col min="14082" max="14082" width="6.6640625" customWidth="1"/>
    <col min="14083" max="14083" width="7.5546875" customWidth="1"/>
    <col min="14327" max="14327" width="6.88671875" customWidth="1"/>
    <col min="14328" max="14328" width="5" bestFit="1" customWidth="1"/>
    <col min="14329" max="14329" width="30.44140625" customWidth="1"/>
    <col min="14330" max="14330" width="14.5546875" customWidth="1"/>
    <col min="14331" max="14331" width="15.33203125" customWidth="1"/>
    <col min="14332" max="14332" width="14.5546875" customWidth="1"/>
    <col min="14333" max="14333" width="15.33203125" customWidth="1"/>
    <col min="14334" max="14335" width="13.6640625" customWidth="1"/>
    <col min="14336" max="14336" width="14.5546875" customWidth="1"/>
    <col min="14337" max="14337" width="19.6640625" bestFit="1" customWidth="1"/>
    <col min="14338" max="14338" width="6.6640625" customWidth="1"/>
    <col min="14339" max="14339" width="7.5546875" customWidth="1"/>
    <col min="14583" max="14583" width="6.88671875" customWidth="1"/>
    <col min="14584" max="14584" width="5" bestFit="1" customWidth="1"/>
    <col min="14585" max="14585" width="30.44140625" customWidth="1"/>
    <col min="14586" max="14586" width="14.5546875" customWidth="1"/>
    <col min="14587" max="14587" width="15.33203125" customWidth="1"/>
    <col min="14588" max="14588" width="14.5546875" customWidth="1"/>
    <col min="14589" max="14589" width="15.33203125" customWidth="1"/>
    <col min="14590" max="14591" width="13.6640625" customWidth="1"/>
    <col min="14592" max="14592" width="14.5546875" customWidth="1"/>
    <col min="14593" max="14593" width="19.6640625" bestFit="1" customWidth="1"/>
    <col min="14594" max="14594" width="6.6640625" customWidth="1"/>
    <col min="14595" max="14595" width="7.5546875" customWidth="1"/>
    <col min="14839" max="14839" width="6.88671875" customWidth="1"/>
    <col min="14840" max="14840" width="5" bestFit="1" customWidth="1"/>
    <col min="14841" max="14841" width="30.44140625" customWidth="1"/>
    <col min="14842" max="14842" width="14.5546875" customWidth="1"/>
    <col min="14843" max="14843" width="15.33203125" customWidth="1"/>
    <col min="14844" max="14844" width="14.5546875" customWidth="1"/>
    <col min="14845" max="14845" width="15.33203125" customWidth="1"/>
    <col min="14846" max="14847" width="13.6640625" customWidth="1"/>
    <col min="14848" max="14848" width="14.5546875" customWidth="1"/>
    <col min="14849" max="14849" width="19.6640625" bestFit="1" customWidth="1"/>
    <col min="14850" max="14850" width="6.6640625" customWidth="1"/>
    <col min="14851" max="14851" width="7.5546875" customWidth="1"/>
    <col min="15095" max="15095" width="6.88671875" customWidth="1"/>
    <col min="15096" max="15096" width="5" bestFit="1" customWidth="1"/>
    <col min="15097" max="15097" width="30.44140625" customWidth="1"/>
    <col min="15098" max="15098" width="14.5546875" customWidth="1"/>
    <col min="15099" max="15099" width="15.33203125" customWidth="1"/>
    <col min="15100" max="15100" width="14.5546875" customWidth="1"/>
    <col min="15101" max="15101" width="15.33203125" customWidth="1"/>
    <col min="15102" max="15103" width="13.6640625" customWidth="1"/>
    <col min="15104" max="15104" width="14.5546875" customWidth="1"/>
    <col min="15105" max="15105" width="19.6640625" bestFit="1" customWidth="1"/>
    <col min="15106" max="15106" width="6.6640625" customWidth="1"/>
    <col min="15107" max="15107" width="7.5546875" customWidth="1"/>
    <col min="15351" max="15351" width="6.88671875" customWidth="1"/>
    <col min="15352" max="15352" width="5" bestFit="1" customWidth="1"/>
    <col min="15353" max="15353" width="30.44140625" customWidth="1"/>
    <col min="15354" max="15354" width="14.5546875" customWidth="1"/>
    <col min="15355" max="15355" width="15.33203125" customWidth="1"/>
    <col min="15356" max="15356" width="14.5546875" customWidth="1"/>
    <col min="15357" max="15357" width="15.33203125" customWidth="1"/>
    <col min="15358" max="15359" width="13.6640625" customWidth="1"/>
    <col min="15360" max="15360" width="14.5546875" customWidth="1"/>
    <col min="15361" max="15361" width="19.6640625" bestFit="1" customWidth="1"/>
    <col min="15362" max="15362" width="6.6640625" customWidth="1"/>
    <col min="15363" max="15363" width="7.5546875" customWidth="1"/>
    <col min="15607" max="15607" width="6.88671875" customWidth="1"/>
    <col min="15608" max="15608" width="5" bestFit="1" customWidth="1"/>
    <col min="15609" max="15609" width="30.44140625" customWidth="1"/>
    <col min="15610" max="15610" width="14.5546875" customWidth="1"/>
    <col min="15611" max="15611" width="15.33203125" customWidth="1"/>
    <col min="15612" max="15612" width="14.5546875" customWidth="1"/>
    <col min="15613" max="15613" width="15.33203125" customWidth="1"/>
    <col min="15614" max="15615" width="13.6640625" customWidth="1"/>
    <col min="15616" max="15616" width="14.5546875" customWidth="1"/>
    <col min="15617" max="15617" width="19.6640625" bestFit="1" customWidth="1"/>
    <col min="15618" max="15618" width="6.6640625" customWidth="1"/>
    <col min="15619" max="15619" width="7.5546875" customWidth="1"/>
    <col min="15863" max="15863" width="6.88671875" customWidth="1"/>
    <col min="15864" max="15864" width="5" bestFit="1" customWidth="1"/>
    <col min="15865" max="15865" width="30.44140625" customWidth="1"/>
    <col min="15866" max="15866" width="14.5546875" customWidth="1"/>
    <col min="15867" max="15867" width="15.33203125" customWidth="1"/>
    <col min="15868" max="15868" width="14.5546875" customWidth="1"/>
    <col min="15869" max="15869" width="15.33203125" customWidth="1"/>
    <col min="15870" max="15871" width="13.6640625" customWidth="1"/>
    <col min="15872" max="15872" width="14.5546875" customWidth="1"/>
    <col min="15873" max="15873" width="19.6640625" bestFit="1" customWidth="1"/>
    <col min="15874" max="15874" width="6.6640625" customWidth="1"/>
    <col min="15875" max="15875" width="7.5546875" customWidth="1"/>
    <col min="16119" max="16119" width="6.88671875" customWidth="1"/>
    <col min="16120" max="16120" width="5" bestFit="1" customWidth="1"/>
    <col min="16121" max="16121" width="30.44140625" customWidth="1"/>
    <col min="16122" max="16122" width="14.5546875" customWidth="1"/>
    <col min="16123" max="16123" width="15.33203125" customWidth="1"/>
    <col min="16124" max="16124" width="14.5546875" customWidth="1"/>
    <col min="16125" max="16125" width="15.33203125" customWidth="1"/>
    <col min="16126" max="16127" width="13.6640625" customWidth="1"/>
    <col min="16128" max="16128" width="14.5546875" customWidth="1"/>
    <col min="16129" max="16129" width="19.6640625" bestFit="1" customWidth="1"/>
    <col min="16130" max="16130" width="6.6640625" customWidth="1"/>
    <col min="16131" max="16131" width="7.5546875" customWidth="1"/>
  </cols>
  <sheetData>
    <row r="1" spans="1:9" s="1" customFormat="1" ht="24" customHeight="1" thickBot="1" x14ac:dyDescent="0.3">
      <c r="A1" s="25"/>
      <c r="B1" s="28" t="s">
        <v>0</v>
      </c>
      <c r="C1" s="29" t="s">
        <v>1</v>
      </c>
      <c r="D1" s="3" t="s">
        <v>37</v>
      </c>
      <c r="E1" s="30" t="s">
        <v>38</v>
      </c>
      <c r="F1" s="3" t="s">
        <v>39</v>
      </c>
      <c r="G1" s="31" t="s">
        <v>40</v>
      </c>
      <c r="H1" s="32" t="s">
        <v>41</v>
      </c>
      <c r="I1" s="40" t="s">
        <v>51</v>
      </c>
    </row>
    <row r="2" spans="1:9" ht="21.75" customHeight="1" x14ac:dyDescent="0.3">
      <c r="A2" s="26"/>
      <c r="B2" s="33">
        <v>1880</v>
      </c>
      <c r="C2" s="14" t="s">
        <v>31</v>
      </c>
      <c r="D2" s="15">
        <v>15721434.34</v>
      </c>
      <c r="E2" s="18">
        <v>15866024.119999999</v>
      </c>
      <c r="F2" s="15">
        <f>E2-D2</f>
        <v>144589.77999999933</v>
      </c>
      <c r="G2" s="15"/>
      <c r="H2" s="34" t="s">
        <v>46</v>
      </c>
      <c r="I2" t="s">
        <v>47</v>
      </c>
    </row>
    <row r="3" spans="1:9" ht="19.5" customHeight="1" x14ac:dyDescent="0.3">
      <c r="A3" s="27"/>
      <c r="B3" s="35">
        <v>2263</v>
      </c>
      <c r="C3" s="9" t="s">
        <v>32</v>
      </c>
      <c r="D3" s="17">
        <v>18011056</v>
      </c>
      <c r="E3" s="19">
        <v>18240937</v>
      </c>
      <c r="F3" s="15">
        <f t="shared" ref="F3:F6" si="0">E3-D3</f>
        <v>229881</v>
      </c>
      <c r="G3" s="17"/>
      <c r="H3" s="36" t="s">
        <v>42</v>
      </c>
      <c r="I3" t="s">
        <v>48</v>
      </c>
    </row>
    <row r="4" spans="1:9" ht="18.75" customHeight="1" x14ac:dyDescent="0.3">
      <c r="A4" s="27"/>
      <c r="B4" s="35">
        <v>1910</v>
      </c>
      <c r="C4" s="9" t="s">
        <v>33</v>
      </c>
      <c r="D4" s="17">
        <v>11435804</v>
      </c>
      <c r="E4" s="19">
        <v>13155804</v>
      </c>
      <c r="F4" s="15">
        <f t="shared" si="0"/>
        <v>1720000</v>
      </c>
      <c r="G4" s="17"/>
      <c r="H4" s="36" t="s">
        <v>42</v>
      </c>
      <c r="I4" t="s">
        <v>48</v>
      </c>
    </row>
    <row r="5" spans="1:9" ht="17.25" customHeight="1" x14ac:dyDescent="0.3">
      <c r="A5" s="27"/>
      <c r="B5" s="35">
        <v>1700</v>
      </c>
      <c r="C5" s="9" t="s">
        <v>34</v>
      </c>
      <c r="D5" s="17">
        <v>4798873.5599999996</v>
      </c>
      <c r="E5" s="19">
        <v>5379597.96</v>
      </c>
      <c r="F5" s="15">
        <f t="shared" si="0"/>
        <v>580724.40000000037</v>
      </c>
      <c r="G5" s="17"/>
      <c r="H5" s="36" t="s">
        <v>45</v>
      </c>
      <c r="I5" t="s">
        <v>49</v>
      </c>
    </row>
    <row r="6" spans="1:9" ht="18.75" customHeight="1" x14ac:dyDescent="0.3">
      <c r="A6" s="27"/>
      <c r="B6" s="35">
        <v>2203</v>
      </c>
      <c r="C6" s="16" t="s">
        <v>36</v>
      </c>
      <c r="D6" s="17">
        <v>1520000</v>
      </c>
      <c r="E6" s="19">
        <v>1683196.15</v>
      </c>
      <c r="F6" s="15">
        <f t="shared" si="0"/>
        <v>163196.14999999991</v>
      </c>
      <c r="G6" s="17"/>
      <c r="H6" s="36" t="s">
        <v>44</v>
      </c>
      <c r="I6" t="s">
        <v>50</v>
      </c>
    </row>
    <row r="7" spans="1:9" ht="18" customHeight="1" x14ac:dyDescent="0.3">
      <c r="A7" s="27"/>
      <c r="B7" s="35">
        <v>1850</v>
      </c>
      <c r="C7" s="9" t="s">
        <v>35</v>
      </c>
      <c r="D7" s="17">
        <v>464250</v>
      </c>
      <c r="E7" s="19">
        <v>304056</v>
      </c>
      <c r="F7" s="15"/>
      <c r="G7" s="17">
        <f>E7-D7</f>
        <v>-160194</v>
      </c>
      <c r="H7" s="36" t="s">
        <v>43</v>
      </c>
      <c r="I7" t="s">
        <v>48</v>
      </c>
    </row>
    <row r="8" spans="1:9" ht="18.75" customHeight="1" x14ac:dyDescent="0.3">
      <c r="A8" s="27"/>
      <c r="B8" s="35">
        <v>2038</v>
      </c>
      <c r="C8" s="9" t="s">
        <v>14</v>
      </c>
      <c r="D8" s="17">
        <v>2346394</v>
      </c>
      <c r="E8" s="19">
        <v>2285076</v>
      </c>
      <c r="F8" s="15"/>
      <c r="G8" s="17">
        <f>E8-D8</f>
        <v>-61318</v>
      </c>
      <c r="H8" s="36" t="s">
        <v>43</v>
      </c>
      <c r="I8" t="s">
        <v>48</v>
      </c>
    </row>
    <row r="9" spans="1:9" ht="13.8" thickBot="1" x14ac:dyDescent="0.3">
      <c r="B9" s="37"/>
      <c r="C9" s="38"/>
      <c r="D9" s="55"/>
      <c r="E9" s="55"/>
      <c r="F9" s="55"/>
      <c r="G9" s="55"/>
      <c r="H9" s="39"/>
    </row>
    <row r="10" spans="1:9" ht="23.25" customHeight="1" x14ac:dyDescent="0.3">
      <c r="D10" s="52">
        <f>SUM(D2:D9)</f>
        <v>54297811.900000006</v>
      </c>
      <c r="E10" s="53">
        <f t="shared" ref="E10:G10" si="1">SUM(E2:E9)</f>
        <v>56914691.229999997</v>
      </c>
      <c r="F10" s="52">
        <f t="shared" si="1"/>
        <v>2838391.3299999996</v>
      </c>
      <c r="G10" s="54">
        <f t="shared" si="1"/>
        <v>-221512</v>
      </c>
    </row>
    <row r="11" spans="1:9" ht="22.5" customHeight="1" x14ac:dyDescent="0.25">
      <c r="D11" s="50">
        <f>E10-D10</f>
        <v>2616879.3299999908</v>
      </c>
      <c r="E11" s="49"/>
      <c r="F11" s="48"/>
      <c r="G11" s="51">
        <f>F10+G10</f>
        <v>2616879.3299999996</v>
      </c>
    </row>
  </sheetData>
  <conditionalFormatting sqref="D1:E7">
    <cfRule type="cellIs" dxfId="4" priority="20" stopIfTrue="1" operator="lessThan">
      <formula>0</formula>
    </cfRule>
  </conditionalFormatting>
  <conditionalFormatting sqref="F1:H7">
    <cfRule type="cellIs" dxfId="3" priority="5" stopIfTrue="1" operator="lessThan">
      <formula>0</formula>
    </cfRule>
  </conditionalFormatting>
  <conditionalFormatting sqref="D8:E8">
    <cfRule type="cellIs" dxfId="2" priority="3" stopIfTrue="1" operator="lessThan">
      <formula>0</formula>
    </cfRule>
  </conditionalFormatting>
  <conditionalFormatting sqref="F8:H8">
    <cfRule type="cellIs" dxfId="1" priority="2" stopIfTrue="1" operator="lessThan">
      <formula>0</formula>
    </cfRule>
  </conditionalFormatting>
  <conditionalFormatting sqref="G10">
    <cfRule type="cellIs" dxfId="0" priority="1" stopIfTrue="1" operator="lessThan">
      <formula>0</formula>
    </cfRule>
  </conditionalFormatting>
  <pageMargins left="0.15748031496062992" right="0.15748031496062992" top="1.1417322834645669" bottom="0.74803149606299213" header="0.51181102362204722" footer="0.31496062992125984"/>
  <pageSetup paperSize="9" orientation="landscape" r:id="rId1"/>
  <headerFooter>
    <oddHeader>&amp;C&amp;14מליאה 30.11.20-  עדכוני תקציבי תב"רים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2</vt:i4>
      </vt:variant>
      <vt:variant>
        <vt:lpstr>טווחים בעלי שם</vt:lpstr>
      </vt:variant>
      <vt:variant>
        <vt:i4>3</vt:i4>
      </vt:variant>
    </vt:vector>
  </HeadingPairs>
  <TitlesOfParts>
    <vt:vector size="5" baseType="lpstr">
      <vt:lpstr>סגירת תברים סופיים</vt:lpstr>
      <vt:lpstr>עדכוני תקציב תברים</vt:lpstr>
      <vt:lpstr>'סגירת תברים סופיים'!WPrint_Area_W</vt:lpstr>
      <vt:lpstr>'עדכוני תקציב תברים'!WPrint_Area_W</vt:lpstr>
      <vt:lpstr>'סגירת תברים סופיים'!WPrint_TitlesW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סגירות סוף שנה</dc:title>
  <dc:subject/>
  <dc:creator>פלורי בניטה</dc:creator>
  <cp:keywords/>
  <dc:description/>
  <cp:lastModifiedBy>דן תנחומא</cp:lastModifiedBy>
  <cp:lastPrinted>2020-11-29T16:48:13Z</cp:lastPrinted>
  <dcterms:created xsi:type="dcterms:W3CDTF">2020-11-29T13:06:03Z</dcterms:created>
  <dcterms:modified xsi:type="dcterms:W3CDTF">2020-11-30T13:45:30Z</dcterms:modified>
</cp:coreProperties>
</file>